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\Desktop\DOKUMENTI OD 2024.-\IZVRŠENJE PLANA PRORAČUNA\2023\IZVRŠENJE 1.1.-31.12.2023\IZVRŠENJE PROR. 2023\"/>
    </mc:Choice>
  </mc:AlternateContent>
  <bookViews>
    <workbookView xWindow="0" yWindow="0" windowWidth="25200" windowHeight="11280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POSEBNI DIO" sheetId="7" r:id="rId5"/>
    <sheet name="List1" sheetId="9" r:id="rId6"/>
  </sheets>
  <definedNames>
    <definedName name="_xlnm.Print_Area" localSheetId="1">' Račun prihoda i rashoda'!$B$1:$I$83</definedName>
    <definedName name="_xlnm.Print_Area" localSheetId="0">SAŽETAK!$B$1:$L$17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2" i="1"/>
  <c r="K13" i="1"/>
  <c r="K14" i="1"/>
  <c r="K15" i="1"/>
  <c r="K16" i="1"/>
  <c r="I9" i="7" l="1"/>
  <c r="I10" i="7"/>
  <c r="I11" i="7"/>
  <c r="I12" i="7"/>
  <c r="I13" i="7"/>
  <c r="I14" i="7"/>
  <c r="I19" i="7"/>
  <c r="I20" i="7"/>
  <c r="I21" i="7"/>
  <c r="I22" i="7"/>
  <c r="I23" i="7"/>
  <c r="I24" i="7"/>
  <c r="I25" i="7"/>
  <c r="I26" i="7"/>
  <c r="I27" i="7"/>
  <c r="I28" i="7"/>
  <c r="I33" i="7"/>
  <c r="I34" i="7"/>
  <c r="I35" i="7"/>
  <c r="I36" i="7"/>
  <c r="I37" i="7"/>
  <c r="I38" i="7"/>
  <c r="I39" i="7"/>
  <c r="I40" i="7"/>
  <c r="I41" i="7"/>
  <c r="I42" i="7"/>
  <c r="I43" i="7"/>
  <c r="I44" i="7"/>
  <c r="I46" i="7"/>
  <c r="I47" i="7"/>
  <c r="I48" i="7"/>
  <c r="I49" i="7"/>
  <c r="I50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8" i="7"/>
  <c r="H7" i="8"/>
  <c r="H8" i="8"/>
  <c r="H9" i="8"/>
  <c r="H10" i="8"/>
  <c r="H6" i="8"/>
  <c r="G7" i="8"/>
  <c r="G8" i="8"/>
  <c r="G9" i="8"/>
  <c r="G10" i="8"/>
  <c r="G6" i="8"/>
  <c r="G7" i="5" l="1"/>
  <c r="G8" i="5"/>
  <c r="G9" i="5"/>
  <c r="G10" i="5"/>
  <c r="G11" i="5"/>
  <c r="G12" i="5"/>
  <c r="G13" i="5"/>
  <c r="G14" i="5"/>
  <c r="G15" i="5"/>
  <c r="G16" i="5"/>
  <c r="G18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6" i="5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9" i="3"/>
  <c r="L61" i="3"/>
  <c r="L62" i="3"/>
  <c r="L63" i="3"/>
  <c r="L64" i="3"/>
  <c r="L65" i="3"/>
  <c r="L67" i="3"/>
  <c r="L70" i="3"/>
  <c r="L71" i="3"/>
  <c r="L72" i="3"/>
  <c r="L73" i="3"/>
  <c r="L75" i="3"/>
  <c r="L76" i="3"/>
  <c r="L77" i="3"/>
  <c r="L78" i="3"/>
  <c r="L79" i="3"/>
  <c r="L82" i="3"/>
  <c r="L83" i="3"/>
  <c r="L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35" i="3"/>
  <c r="L24" i="3"/>
  <c r="L25" i="3"/>
  <c r="L26" i="3"/>
  <c r="L27" i="3"/>
  <c r="L28" i="3"/>
  <c r="L29" i="3"/>
  <c r="L30" i="3"/>
  <c r="L31" i="3"/>
  <c r="K24" i="3"/>
  <c r="K25" i="3"/>
  <c r="K26" i="3"/>
  <c r="K27" i="3"/>
  <c r="K28" i="3"/>
  <c r="K29" i="3"/>
  <c r="K30" i="3"/>
  <c r="K31" i="3"/>
  <c r="L11" i="3"/>
  <c r="L12" i="3"/>
  <c r="L13" i="3"/>
  <c r="L14" i="3"/>
  <c r="L15" i="3"/>
  <c r="L18" i="3"/>
  <c r="L19" i="3"/>
  <c r="L20" i="3"/>
  <c r="L21" i="3"/>
  <c r="L22" i="3"/>
  <c r="L23" i="3"/>
  <c r="L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10" i="3"/>
  <c r="L13" i="1"/>
  <c r="L14" i="1"/>
  <c r="L15" i="1"/>
  <c r="L12" i="1"/>
  <c r="L10" i="1"/>
</calcChain>
</file>

<file path=xl/sharedStrings.xml><?xml version="1.0" encoding="utf-8"?>
<sst xmlns="http://schemas.openxmlformats.org/spreadsheetml/2006/main" count="371" uniqueCount="209">
  <si>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</si>
  <si>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</si>
  <si>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</si>
  <si>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</si>
  <si>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</si>
  <si>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</si>
  <si>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</si>
  <si>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</si>
  <si>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II. POSEBNI DIO</t>
  </si>
  <si>
    <t>I. OPĆI DIO</t>
  </si>
  <si>
    <t>Materijalni rashodi</t>
  </si>
  <si>
    <t>…</t>
  </si>
  <si>
    <t xml:space="preserve"> Prihodi od prodaje proizvoda i robe te pruženih usluga i prihodi od donacija</t>
  </si>
  <si>
    <t>1 Opći prihodi i primici</t>
  </si>
  <si>
    <t>11 Opći prihodi i primici</t>
  </si>
  <si>
    <t>3 Vlastiti prihodi</t>
  </si>
  <si>
    <t>31 Vlastiti prihodi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</si>
  <si>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</si>
  <si>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</si>
  <si>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</si>
  <si>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</si>
  <si>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</si>
  <si>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Prihodi od prodaje proizvoda i robe te pruženih usluga</t>
  </si>
  <si>
    <t>Plaće (Bruto)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</si>
  <si>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</si>
  <si>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</si>
  <si>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</si>
  <si>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</si>
  <si>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</si>
  <si>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</si>
  <si>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</si>
  <si>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>5=4/3*100</t>
  </si>
  <si>
    <t xml:space="preserve">UKUPNO PRIHODI </t>
  </si>
  <si>
    <t>UKUPNO RASHODI</t>
  </si>
  <si>
    <t>UKUPNO PRIHODI</t>
  </si>
  <si>
    <t>TEKUĆI PLAN 2023.*</t>
  </si>
  <si>
    <t>INDEKS**</t>
  </si>
  <si>
    <t>SAŽETAK  RAČUNA PRIHODA I RASHODA I RAČUNA FINANCIRANJA</t>
  </si>
  <si>
    <t xml:space="preserve"> RAČUN PRIHODA I RASHODA </t>
  </si>
  <si>
    <t>IZVJEŠTAJ PO PROGRAMSKOJ KLASIFIKACIJI</t>
  </si>
  <si>
    <t>SAŽETAK RAČUNA PRIHODA I RASHODA</t>
  </si>
  <si>
    <t xml:space="preserve">OSTVARENJE/IZVRŠENJE 
2022. </t>
  </si>
  <si>
    <t xml:space="preserve">OSTVARENJE/IZVRŠENJE 
2023. </t>
  </si>
  <si>
    <t>IZVORNI PLAN  2023.*</t>
  </si>
  <si>
    <t xml:space="preserve">OSTVARENJE/ IZVRŠENJE 
2022. </t>
  </si>
  <si>
    <t xml:space="preserve">OSTVARENJE/ IZVRŠENJE 
2023. </t>
  </si>
  <si>
    <t>Pomoći pror.koris. iz pror. koji im nije nadležan</t>
  </si>
  <si>
    <t>Tekuće pom. pror.koris.iz pror koji im nije nadležan</t>
  </si>
  <si>
    <t>Kapitalne pomoći iz pror.koji im nije nadležan</t>
  </si>
  <si>
    <t>Pomoći iz drž. pror.tem. prijenosa EU sredstava</t>
  </si>
  <si>
    <t>Tek. 'pom. iz drž. pror.tem. prijenosa EU sredstava</t>
  </si>
  <si>
    <t>Prihodi od pruženih usluga</t>
  </si>
  <si>
    <t>Donacije od pravnih i fiz. Osoba izvan proračuna</t>
  </si>
  <si>
    <t>Tekuće donacije</t>
  </si>
  <si>
    <t>Prihodi od imovine</t>
  </si>
  <si>
    <t>Prihodi od financijske imovine</t>
  </si>
  <si>
    <t>Kamate na depozite po viđenju</t>
  </si>
  <si>
    <t>Prihodi od pristojbi po posebnim propisima i nak.</t>
  </si>
  <si>
    <t>Prihodi po posebnim propisima</t>
  </si>
  <si>
    <t>Ostali nespomenuti prihodi</t>
  </si>
  <si>
    <t>Prihodi iz nadležnog proračuna</t>
  </si>
  <si>
    <t>Prihodi iz nadležnog proračuna za financ.rashoda</t>
  </si>
  <si>
    <t xml:space="preserve">OSTVARENJE/ IZVRŠENJE 2022. </t>
  </si>
  <si>
    <t>Ostali rashodi za zaposlene</t>
  </si>
  <si>
    <t>Doprinosi na plaće</t>
  </si>
  <si>
    <t>Doprinosi za obv. zdrastveno osiguranje</t>
  </si>
  <si>
    <t>Doprinosi za obv osig u sl. nezaposlenosti</t>
  </si>
  <si>
    <t>Naknade za prijevoz zaposlenika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</si>
  <si>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</si>
  <si>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</si>
  <si>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</si>
  <si>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</si>
  <si>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</si>
  <si>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inv.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</si>
  <si>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</si>
  <si>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</si>
  <si>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</si>
  <si>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</si>
  <si>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</si>
  <si>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</si>
  <si>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</si>
  <si>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</si>
  <si>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usluge</t>
  </si>
  <si>
    <t>Računalne usluge</t>
  </si>
  <si>
    <t>Ostali nespomenuti rahodi poslovanja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</si>
  <si>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</si>
  <si>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</si>
  <si>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</si>
  <si>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</si>
  <si>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</si>
  <si>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</si>
  <si>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</si>
  <si>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</si>
  <si>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Naknade građanima i kućanstvima</t>
  </si>
  <si>
    <t>Ostale naknade građanima i kućan. Iz proračuna</t>
  </si>
  <si>
    <t>Rashodi za nabavu proizvedene dug. Imovine</t>
  </si>
  <si>
    <t>Postrojenja i oprema</t>
  </si>
  <si>
    <t>Uredska oprema i namještaj</t>
  </si>
  <si>
    <t>Knjige</t>
  </si>
  <si>
    <t>Ostale usluge</t>
  </si>
  <si>
    <t>Ostali nespomenuti rashodi</t>
  </si>
  <si>
    <t>Pomoći iz inoz.i od subjekata unutar općeg prorač.</t>
  </si>
  <si>
    <t>Naknade građanima i kućanstvima u naravi</t>
  </si>
  <si>
    <t>12 Opći prihodi OŠ</t>
  </si>
  <si>
    <t>43 Prihodi za posebne namjene</t>
  </si>
  <si>
    <t>5 Pomoći</t>
  </si>
  <si>
    <t>52 Pomoći iz državnog proračuna</t>
  </si>
  <si>
    <t>522 Pomoći-PK</t>
  </si>
  <si>
    <t>523 Pomoći EU-PK</t>
  </si>
  <si>
    <t>525 Pomoći- MZO</t>
  </si>
  <si>
    <t>6 Donacije</t>
  </si>
  <si>
    <t xml:space="preserve"> 4 Prihodi za posebne namjene</t>
  </si>
  <si>
    <t xml:space="preserve"> 3 Vlastiti prihodi</t>
  </si>
  <si>
    <t xml:space="preserve"> 1 Opći prihodi i primici</t>
  </si>
  <si>
    <t>61 Tekuće donacije</t>
  </si>
  <si>
    <t>529 Pomoći min. za demog.obitelj</t>
  </si>
  <si>
    <t>571 Pomoći iz gradskih i općinskihpr- PK</t>
  </si>
  <si>
    <t>57 Pomoći iz gradskih i općinskih pr</t>
  </si>
  <si>
    <t>57 Pomoći iz opć. i grad.proračuna</t>
  </si>
  <si>
    <t>571 Pomoći iz grad. i općinskih pr- PK</t>
  </si>
  <si>
    <t>PROGRAM 1001</t>
  </si>
  <si>
    <t>Program javnih potreba u škol.</t>
  </si>
  <si>
    <t xml:space="preserve">Aktivn. </t>
  </si>
  <si>
    <t>Školska natjecanja i smotre</t>
  </si>
  <si>
    <t>Izvor 1.</t>
  </si>
  <si>
    <t>OPĆI PRIHODI I PRIMICI</t>
  </si>
  <si>
    <t xml:space="preserve">Izvor      </t>
  </si>
  <si>
    <t>1.1.</t>
  </si>
  <si>
    <t>Opći prihodi i primici</t>
  </si>
  <si>
    <t>Aktivnost A100010</t>
  </si>
  <si>
    <t>Školska kuhinja</t>
  </si>
  <si>
    <t>Izvor</t>
  </si>
  <si>
    <t>Izvor 4.</t>
  </si>
  <si>
    <t>PRIHODI ZA POSEBNE NAMJENE</t>
  </si>
  <si>
    <t>4.3.</t>
  </si>
  <si>
    <t>OSTALI PRIHODI ZA POSEBNE NAMJENE</t>
  </si>
  <si>
    <t>Izvor 4.3.1.</t>
  </si>
  <si>
    <t>Prihodi za posebne namjene-PK</t>
  </si>
  <si>
    <t>Izvor 5.</t>
  </si>
  <si>
    <t xml:space="preserve">POMOĆI </t>
  </si>
  <si>
    <t xml:space="preserve">Izvor </t>
  </si>
  <si>
    <t>5.2.</t>
  </si>
  <si>
    <t>POMOĆI IZ DRŽAVNOG PRORAČUNA</t>
  </si>
  <si>
    <t>5.2.9.</t>
  </si>
  <si>
    <t xml:space="preserve">Pomoći -Min. Za demog., obitelj </t>
  </si>
  <si>
    <t>5.7.</t>
  </si>
  <si>
    <t>Pomoći iz gradskih i općinskih.pr</t>
  </si>
  <si>
    <t>5.7.1.</t>
  </si>
  <si>
    <t>Pomoći iz gradskih i općinskih pr-PK</t>
  </si>
  <si>
    <t>5.2.2.</t>
  </si>
  <si>
    <t>Pomoći-PK</t>
  </si>
  <si>
    <t>Aktivnos</t>
  </si>
  <si>
    <t>Redovni program OŠ</t>
  </si>
  <si>
    <t>1.</t>
  </si>
  <si>
    <t>1.2.</t>
  </si>
  <si>
    <t>Opći prihodi OŠ</t>
  </si>
  <si>
    <t>Rashodi za nabavu dugot.imov.</t>
  </si>
  <si>
    <r>
      <rPr>
        <b/>
        <sz val="10"/>
        <color indexed="8"/>
        <rFont val="Arial"/>
        <family val="2"/>
        <charset val="238"/>
      </rPr>
      <t>3</t>
    </r>
    <r>
      <rPr>
        <sz val="10"/>
        <color indexed="8"/>
        <rFont val="Arial"/>
        <family val="2"/>
        <charset val="238"/>
      </rPr>
      <t>.</t>
    </r>
  </si>
  <si>
    <t>VLASTITI PRIHODI</t>
  </si>
  <si>
    <r>
      <rPr>
        <b/>
        <sz val="10"/>
        <color indexed="8"/>
        <rFont val="Arial"/>
        <family val="2"/>
        <charset val="238"/>
      </rPr>
      <t>3.1</t>
    </r>
    <r>
      <rPr>
        <sz val="10"/>
        <color indexed="8"/>
        <rFont val="Arial"/>
        <family val="2"/>
        <charset val="238"/>
      </rPr>
      <t>.</t>
    </r>
  </si>
  <si>
    <t>Vlastiti prihodi</t>
  </si>
  <si>
    <t>3.1.1.</t>
  </si>
  <si>
    <t>Vlastiti prihodi-PK</t>
  </si>
  <si>
    <t>Rashodi za nabavu dug. imov.</t>
  </si>
  <si>
    <t>4.</t>
  </si>
  <si>
    <t>Ostali prihodi za posebne namjene</t>
  </si>
  <si>
    <t>4.3.1.</t>
  </si>
  <si>
    <t>5.</t>
  </si>
  <si>
    <t>POMOĆI</t>
  </si>
  <si>
    <t>Pomoći iz državnog proračuna</t>
  </si>
  <si>
    <t>Naknade u imovini i naturi</t>
  </si>
  <si>
    <t xml:space="preserve">Rashodi za nabavu proiz.dug.imov. </t>
  </si>
  <si>
    <t>6.</t>
  </si>
  <si>
    <t>DONACIJE</t>
  </si>
  <si>
    <r>
      <rPr>
        <b/>
        <sz val="10"/>
        <color indexed="8"/>
        <rFont val="Arial"/>
        <family val="2"/>
        <charset val="238"/>
      </rPr>
      <t>6.1</t>
    </r>
    <r>
      <rPr>
        <sz val="10"/>
        <color indexed="8"/>
        <rFont val="Arial"/>
        <family val="2"/>
        <charset val="238"/>
      </rPr>
      <t>.</t>
    </r>
  </si>
  <si>
    <t>6.1.1.</t>
  </si>
  <si>
    <t>Tekuće donacije-PK</t>
  </si>
  <si>
    <t>Aktivn.</t>
  </si>
  <si>
    <t>Predškolski odgoj</t>
  </si>
  <si>
    <t>Pomoći iz gradskih i opć.proračuna</t>
  </si>
  <si>
    <t>Pomoći iz gradskih i općinskih proračuna-PK</t>
  </si>
  <si>
    <t>Projekti i međunarodna suradnja</t>
  </si>
  <si>
    <t>5.2.3.</t>
  </si>
  <si>
    <t>Pomoći EU-PK</t>
  </si>
  <si>
    <t>Kapital</t>
  </si>
  <si>
    <t xml:space="preserve">ni projekt </t>
  </si>
  <si>
    <t>Ulaganja u objekte školstva</t>
  </si>
  <si>
    <t>Rashodi za nabavu proizv.dug.imov.</t>
  </si>
  <si>
    <t xml:space="preserve">Tekući projekt T100004 </t>
  </si>
  <si>
    <t>Osig. pom.u nast. uč s teškoćam</t>
  </si>
  <si>
    <t>Izvor 5.2.</t>
  </si>
  <si>
    <t>5.2.5.</t>
  </si>
  <si>
    <t>Pomoći- MZO</t>
  </si>
  <si>
    <t xml:space="preserve"> IZVRŠENJE 2023. </t>
  </si>
  <si>
    <t>IZVRŠENJE 2022.</t>
  </si>
  <si>
    <t>9 Višak ERASMUS</t>
  </si>
  <si>
    <t>Premije osiguranja</t>
  </si>
  <si>
    <t xml:space="preserve"> IZVRŠENJE 
2022. </t>
  </si>
  <si>
    <t>IZVORNI PLAN 2023.*</t>
  </si>
  <si>
    <t xml:space="preserve"> IZVRŠENJE 
2023. </t>
  </si>
  <si>
    <t>09 OBRAZOVANJE</t>
  </si>
  <si>
    <t>091 Predškolsko i osnovno obrazovanje</t>
  </si>
  <si>
    <t>0911 Predškolsko obrazovanje</t>
  </si>
  <si>
    <t>0912 Osnovno obrazovanje</t>
  </si>
  <si>
    <t>IZVRŠENJE FINANCIJSKOG PLANA OSNOVNA ŠKOLA JASENOVAC
 2023. GODINE</t>
  </si>
  <si>
    <t>PRENESENI VIŠAK ILI PRENESENI MANJAK I VIŠEGODIŠNJI PLAN URAVNOTEŽENJA</t>
  </si>
  <si>
    <t>UKUPAN DONOS VIŠKA/MANJKA IZ PRETHODNE(IH) GODINA</t>
  </si>
  <si>
    <t>VIŠAK/MANJAK IZ PRETHODNE GODINE</t>
  </si>
  <si>
    <t>VIŠAK/MANJAK+NETO FINANCIRANJE+PRENESENI REZULTAT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</si>
</sst>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rgb="FF000000"/>
      <name val="Arial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9" fontId="17" fillId="0" borderId="0" applyFont="0" applyFill="0" applyBorder="0" applyAlignment="0" applyProtection="0"/>
    <xf numFmtId="0" fontId="20" fillId="0" borderId="0"/>
    <xf numFmtId="0" fontId="17" fillId="0" borderId="0"/>
    <xf numFmtId="0" fontId="2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</cellStyleXfs>
  <cellXfs count="134">
    <xf numFmtId="0" fontId="0" fillId="0" borderId="0" xfId="0"/>
    <xf numFmtId="0" fontId="3" fillId="0" borderId="0" xfId="0" applyNumberFormat="1" applyFont="1" applyFill="1" applyBorder="1" applyAlignment="1" applyProtection="1"/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2" borderId="3" xfId="0" quotePrefix="1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0" fontId="8" fillId="2" borderId="3" xfId="0" quotePrefix="1" applyFont="1" applyFill="1" applyBorder="1" applyAlignment="1">
      <alignment horizontal="left" vertical="center"/>
    </xf>
    <xf numFmtId="3" fontId="5" fillId="3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3" borderId="3" xfId="0" applyNumberFormat="1" applyFont="1" applyFill="1" applyBorder="1" applyAlignment="1" applyProtection="1">
      <alignment horizontal="right" wrapText="1"/>
    </xf>
    <xf numFmtId="0" fontId="8" fillId="3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NumberFormat="1" applyFont="1" applyFill="1" applyBorder="1" applyAlignment="1" applyProtection="1">
      <alignment horizontal="left" vertical="center" wrapText="1" indent="1"/>
    </xf>
    <xf numFmtId="0" fontId="6" fillId="2" borderId="3" xfId="0" quotePrefix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5" fillId="0" borderId="3" xfId="0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12" fillId="0" borderId="0" xfId="0" applyFont="1" applyAlignment="1">
      <alignment vertical="top" wrapText="1"/>
    </xf>
    <xf numFmtId="0" fontId="13" fillId="2" borderId="3" xfId="0" applyNumberFormat="1" applyFont="1" applyFill="1" applyBorder="1" applyAlignment="1" applyProtection="1">
      <alignment horizontal="center" vertical="center" wrapText="1"/>
    </xf>
    <xf numFmtId="0" fontId="13" fillId="0" borderId="3" xfId="0" quotePrefix="1" applyNumberFormat="1" applyFont="1" applyFill="1" applyBorder="1" applyAlignment="1" applyProtection="1">
      <alignment horizontal="center" vertical="center" wrapText="1"/>
    </xf>
    <xf numFmtId="0" fontId="13" fillId="0" borderId="3" xfId="0" quotePrefix="1" applyNumberFormat="1" applyFont="1" applyFill="1" applyBorder="1" applyAlignment="1" applyProtection="1">
      <alignment horizontal="center" vertical="center"/>
    </xf>
    <xf numFmtId="3" fontId="5" fillId="2" borderId="3" xfId="0" applyNumberFormat="1" applyFont="1" applyFill="1" applyBorder="1" applyAlignment="1"/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13" fillId="3" borderId="3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6" fillId="3" borderId="2" xfId="0" applyNumberFormat="1" applyFont="1" applyFill="1" applyBorder="1" applyAlignment="1" applyProtection="1">
      <alignment vertical="center"/>
    </xf>
    <xf numFmtId="0" fontId="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Fill="1" applyBorder="1" applyAlignment="1" applyProtection="1">
      <alignment vertical="center"/>
    </xf>
    <xf numFmtId="0" fontId="8" fillId="0" borderId="3" xfId="0" applyNumberFormat="1" applyFont="1" applyFill="1" applyBorder="1" applyAlignment="1" applyProtection="1">
      <alignment vertical="center"/>
    </xf>
    <xf numFmtId="3" fontId="8" fillId="3" borderId="3" xfId="0" applyNumberFormat="1" applyFont="1" applyFill="1" applyBorder="1" applyAlignment="1" applyProtection="1">
      <alignment vertical="center"/>
    </xf>
    <xf numFmtId="3" fontId="8" fillId="0" borderId="3" xfId="0" applyNumberFormat="1" applyFont="1" applyFill="1" applyBorder="1" applyAlignment="1" applyProtection="1">
      <alignment vertical="center" wrapText="1"/>
    </xf>
    <xf numFmtId="9" fontId="13" fillId="2" borderId="3" xfId="1" applyFont="1" applyFill="1" applyBorder="1" applyAlignment="1" applyProtection="1">
      <alignment horizontal="center" vertical="center" wrapText="1"/>
    </xf>
    <xf numFmtId="3" fontId="5" fillId="2" borderId="3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 applyProtection="1">
      <alignment horizontal="right"/>
    </xf>
    <xf numFmtId="3" fontId="8" fillId="3" borderId="3" xfId="0" applyNumberFormat="1" applyFont="1" applyFill="1" applyBorder="1" applyAlignment="1" applyProtection="1">
      <alignment vertical="center" wrapText="1"/>
    </xf>
    <xf numFmtId="3" fontId="0" fillId="0" borderId="3" xfId="0" applyNumberFormat="1" applyBorder="1"/>
    <xf numFmtId="4" fontId="0" fillId="0" borderId="3" xfId="0" applyNumberFormat="1" applyBorder="1"/>
    <xf numFmtId="4" fontId="14" fillId="2" borderId="3" xfId="0" applyNumberFormat="1" applyFont="1" applyFill="1" applyBorder="1" applyAlignment="1" applyProtection="1">
      <alignment vertical="center" wrapText="1"/>
    </xf>
    <xf numFmtId="4" fontId="1" fillId="0" borderId="3" xfId="0" applyNumberFormat="1" applyFont="1" applyBorder="1"/>
    <xf numFmtId="3" fontId="1" fillId="0" borderId="3" xfId="0" applyNumberFormat="1" applyFont="1" applyBorder="1"/>
    <xf numFmtId="0" fontId="1" fillId="0" borderId="3" xfId="0" applyFont="1" applyBorder="1"/>
    <xf numFmtId="3" fontId="14" fillId="2" borderId="3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 indent="1"/>
    </xf>
    <xf numFmtId="0" fontId="6" fillId="2" borderId="3" xfId="0" applyNumberFormat="1" applyFont="1" applyFill="1" applyBorder="1" applyAlignment="1" applyProtection="1">
      <alignment horizontal="left" vertical="center" wrapText="1" indent="1"/>
    </xf>
    <xf numFmtId="3" fontId="3" fillId="0" borderId="4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 applyProtection="1">
      <alignment horizontal="right" wrapText="1"/>
    </xf>
    <xf numFmtId="0" fontId="8" fillId="4" borderId="3" xfId="0" applyNumberFormat="1" applyFont="1" applyFill="1" applyBorder="1" applyAlignment="1" applyProtection="1">
      <alignment horizontal="left" vertical="center" wrapText="1"/>
    </xf>
    <xf numFmtId="3" fontId="5" fillId="4" borderId="3" xfId="0" applyNumberFormat="1" applyFont="1" applyFill="1" applyBorder="1" applyAlignment="1">
      <alignment horizontal="right"/>
    </xf>
    <xf numFmtId="3" fontId="5" fillId="4" borderId="3" xfId="0" applyNumberFormat="1" applyFont="1" applyFill="1" applyBorder="1" applyAlignment="1" applyProtection="1">
      <alignment horizontal="right" wrapText="1"/>
    </xf>
    <xf numFmtId="3" fontId="14" fillId="4" borderId="3" xfId="0" applyNumberFormat="1" applyFont="1" applyFill="1" applyBorder="1" applyAlignment="1" applyProtection="1">
      <alignment vertical="center" wrapText="1"/>
    </xf>
    <xf numFmtId="0" fontId="0" fillId="4" borderId="3" xfId="0" applyFill="1" applyBorder="1"/>
    <xf numFmtId="0" fontId="5" fillId="0" borderId="4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right"/>
    </xf>
    <xf numFmtId="0" fontId="18" fillId="0" borderId="4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14" fontId="18" fillId="0" borderId="1" xfId="0" applyNumberFormat="1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0" fillId="0" borderId="3" xfId="0" applyFill="1" applyBorder="1"/>
    <xf numFmtId="3" fontId="6" fillId="0" borderId="3" xfId="0" applyNumberFormat="1" applyFont="1" applyFill="1" applyBorder="1" applyAlignment="1" applyProtection="1">
      <alignment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vertical="center" wrapText="1"/>
    </xf>
    <xf numFmtId="0" fontId="6" fillId="3" borderId="2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0" fontId="6" fillId="0" borderId="2" xfId="0" applyNumberFormat="1" applyFont="1" applyFill="1" applyBorder="1" applyAlignment="1" applyProtection="1">
      <alignment vertical="center"/>
    </xf>
    <xf numFmtId="0" fontId="8" fillId="0" borderId="1" xfId="0" quotePrefix="1" applyFont="1" applyFill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 wrapText="1"/>
    </xf>
    <xf numFmtId="0" fontId="13" fillId="0" borderId="3" xfId="0" quotePrefix="1" applyFont="1" applyBorder="1" applyAlignment="1">
      <alignment horizontal="center" wrapText="1"/>
    </xf>
    <xf numFmtId="0" fontId="13" fillId="0" borderId="1" xfId="0" quotePrefix="1" applyFont="1" applyBorder="1" applyAlignment="1">
      <alignment horizont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8" fillId="0" borderId="1" xfId="0" quotePrefix="1" applyFont="1" applyBorder="1" applyAlignment="1">
      <alignment horizontal="left" vertical="center"/>
    </xf>
    <xf numFmtId="0" fontId="8" fillId="3" borderId="1" xfId="0" quotePrefix="1" applyNumberFormat="1" applyFont="1" applyFill="1" applyBorder="1" applyAlignment="1" applyProtection="1">
      <alignment horizontal="left" vertical="center" wrapText="1"/>
    </xf>
    <xf numFmtId="0" fontId="8" fillId="0" borderId="1" xfId="0" quotePrefix="1" applyNumberFormat="1" applyFont="1" applyFill="1" applyBorder="1" applyAlignment="1" applyProtection="1">
      <alignment horizontal="left" vertical="center" wrapText="1"/>
    </xf>
    <xf numFmtId="0" fontId="8" fillId="2" borderId="5" xfId="0" applyNumberFormat="1" applyFont="1" applyFill="1" applyBorder="1" applyAlignment="1" applyProtection="1">
      <alignment horizontal="left" vertical="center" wrapText="1"/>
    </xf>
    <xf numFmtId="0" fontId="5" fillId="2" borderId="6" xfId="0" applyNumberFormat="1" applyFont="1" applyFill="1" applyBorder="1" applyAlignment="1" applyProtection="1">
      <alignment horizontal="left" vertical="center" wrapText="1"/>
    </xf>
    <xf numFmtId="0" fontId="2" fillId="2" borderId="6" xfId="0" applyNumberFormat="1" applyFont="1" applyFill="1" applyBorder="1" applyAlignment="1" applyProtection="1">
      <alignment horizontal="left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 wrapText="1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0" fontId="13" fillId="3" borderId="2" xfId="0" applyNumberFormat="1" applyFont="1" applyFill="1" applyBorder="1" applyAlignment="1" applyProtection="1">
      <alignment horizontal="center" vertical="center" wrapText="1"/>
    </xf>
    <xf numFmtId="0" fontId="13" fillId="3" borderId="4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4" fontId="18" fillId="0" borderId="1" xfId="0" applyNumberFormat="1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/>
    </xf>
  </cellXfs>
  <cellStyles count="11">
    <cellStyle name="Normal_Sheet1" xfId="4"/>
    <cellStyle name="Normalno" xfId="0" builtinId="0"/>
    <cellStyle name="Normalno 2" xfId="3"/>
    <cellStyle name="Normalno 2 2" xfId="7"/>
    <cellStyle name="Normalno 3" xfId="6"/>
    <cellStyle name="Normalno 3 2" xfId="5"/>
    <cellStyle name="Normalno 3 3" xfId="8"/>
    <cellStyle name="Normalno 4" xfId="9"/>
    <cellStyle name="Normalno 5" xfId="2"/>
    <cellStyle name="Obično_List10" xfId="1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3"/>
  <sheetViews>
    <sheetView tabSelected="1" zoomScale="90" zoomScaleNormal="90" workbookViewId="0">
      <selection activeCell="J27" sqref="J27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93" t="s">
        <v>204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31"/>
    </row>
    <row r="2" spans="2:13" ht="18" customHeight="1" x14ac:dyDescent="0.25"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3"/>
    </row>
    <row r="3" spans="2:13" ht="15.75" customHeight="1" x14ac:dyDescent="0.25">
      <c r="B3" s="93" t="s">
        <v>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30"/>
    </row>
    <row r="4" spans="2:13" ht="18" x14ac:dyDescent="0.2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4"/>
    </row>
    <row r="5" spans="2:13" ht="18" customHeight="1" x14ac:dyDescent="0.25">
      <c r="B5" s="93" t="s">
        <v>37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29"/>
    </row>
    <row r="6" spans="2:13" ht="18" customHeight="1" x14ac:dyDescent="0.25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29"/>
    </row>
    <row r="7" spans="2:13" ht="18" customHeight="1" x14ac:dyDescent="0.25">
      <c r="B7" s="108" t="s">
        <v>40</v>
      </c>
      <c r="C7" s="108"/>
      <c r="D7" s="108"/>
      <c r="E7" s="108"/>
      <c r="F7" s="108"/>
      <c r="G7" s="47"/>
      <c r="H7" s="43"/>
      <c r="I7" s="43"/>
      <c r="J7" s="43"/>
      <c r="K7" s="44"/>
      <c r="L7" s="44"/>
    </row>
    <row r="8" spans="2:13" ht="25.5" x14ac:dyDescent="0.25">
      <c r="B8" s="101" t="s">
        <v>7</v>
      </c>
      <c r="C8" s="101"/>
      <c r="D8" s="101"/>
      <c r="E8" s="101"/>
      <c r="F8" s="101"/>
      <c r="G8" s="32" t="s">
        <v>41</v>
      </c>
      <c r="H8" s="32" t="s">
        <v>43</v>
      </c>
      <c r="I8" s="32" t="s">
        <v>35</v>
      </c>
      <c r="J8" s="32" t="s">
        <v>42</v>
      </c>
      <c r="K8" s="32" t="s">
        <v>17</v>
      </c>
      <c r="L8" s="32" t="s">
        <v>36</v>
      </c>
    </row>
    <row r="9" spans="2:13" x14ac:dyDescent="0.25">
      <c r="B9" s="102">
        <v>1</v>
      </c>
      <c r="C9" s="102"/>
      <c r="D9" s="102"/>
      <c r="E9" s="102"/>
      <c r="F9" s="103"/>
      <c r="G9" s="36">
        <v>2</v>
      </c>
      <c r="H9" s="35">
        <v>3</v>
      </c>
      <c r="I9" s="35">
        <v>4</v>
      </c>
      <c r="J9" s="35">
        <v>5</v>
      </c>
      <c r="K9" s="52" t="s">
        <v>26</v>
      </c>
      <c r="L9" s="35" t="s">
        <v>27</v>
      </c>
    </row>
    <row r="10" spans="2:13" x14ac:dyDescent="0.25">
      <c r="B10" s="97" t="s">
        <v>19</v>
      </c>
      <c r="C10" s="98"/>
      <c r="D10" s="98"/>
      <c r="E10" s="98"/>
      <c r="F10" s="99"/>
      <c r="G10" s="48">
        <v>712852</v>
      </c>
      <c r="H10" s="19">
        <v>631896</v>
      </c>
      <c r="I10" s="20">
        <v>794126</v>
      </c>
      <c r="J10" s="20">
        <v>838731.51</v>
      </c>
      <c r="K10" s="35">
        <f>SUM(J10/G10*100)</f>
        <v>117.65857569313125</v>
      </c>
      <c r="L10" s="20">
        <f>SUM(J10/I10*100)</f>
        <v>105.61693106635471</v>
      </c>
    </row>
    <row r="11" spans="2:13" x14ac:dyDescent="0.25">
      <c r="B11" s="100" t="s">
        <v>18</v>
      </c>
      <c r="C11" s="99"/>
      <c r="D11" s="99"/>
      <c r="E11" s="99"/>
      <c r="F11" s="99"/>
      <c r="G11" s="49">
        <v>0</v>
      </c>
      <c r="H11" s="21">
        <v>0</v>
      </c>
      <c r="I11" s="20">
        <v>0</v>
      </c>
      <c r="J11" s="20">
        <v>0</v>
      </c>
      <c r="K11" s="35">
        <v>0</v>
      </c>
      <c r="L11" s="20">
        <v>0</v>
      </c>
    </row>
    <row r="12" spans="2:13" x14ac:dyDescent="0.25">
      <c r="B12" s="94" t="s">
        <v>0</v>
      </c>
      <c r="C12" s="95"/>
      <c r="D12" s="95"/>
      <c r="E12" s="95"/>
      <c r="F12" s="96"/>
      <c r="G12" s="50">
        <v>712852</v>
      </c>
      <c r="H12" s="21">
        <v>631896</v>
      </c>
      <c r="I12" s="19">
        <v>794126</v>
      </c>
      <c r="J12" s="19">
        <v>838731.51</v>
      </c>
      <c r="K12" s="35">
        <f t="shared" ref="K12:K16" si="0">SUM((J12/G12)*100)</f>
        <v>117.65857569313125</v>
      </c>
      <c r="L12" s="19">
        <f>SUM(J12/I12*100)</f>
        <v>105.61693106635471</v>
      </c>
    </row>
    <row r="13" spans="2:13" x14ac:dyDescent="0.25">
      <c r="B13" s="107" t="s">
        <v>20</v>
      </c>
      <c r="C13" s="98"/>
      <c r="D13" s="98"/>
      <c r="E13" s="98"/>
      <c r="F13" s="98"/>
      <c r="G13" s="51">
        <v>702687</v>
      </c>
      <c r="H13" s="19">
        <v>626896</v>
      </c>
      <c r="I13" s="20">
        <v>791056</v>
      </c>
      <c r="J13" s="20">
        <v>821996.56</v>
      </c>
      <c r="K13" s="35">
        <f t="shared" si="0"/>
        <v>116.97904757025532</v>
      </c>
      <c r="L13" s="19">
        <f>SUM(J13/I13*100)</f>
        <v>103.91129831516352</v>
      </c>
    </row>
    <row r="14" spans="2:13" x14ac:dyDescent="0.25">
      <c r="B14" s="105" t="s">
        <v>21</v>
      </c>
      <c r="C14" s="99"/>
      <c r="D14" s="99"/>
      <c r="E14" s="99"/>
      <c r="F14" s="99"/>
      <c r="G14" s="48">
        <v>7265.43</v>
      </c>
      <c r="H14" s="21">
        <v>5000</v>
      </c>
      <c r="I14" s="21">
        <v>3070</v>
      </c>
      <c r="J14" s="21">
        <v>3043.77</v>
      </c>
      <c r="K14" s="35">
        <f t="shared" si="0"/>
        <v>41.893872764585169</v>
      </c>
      <c r="L14" s="19">
        <f>SUM(J14/I14*100)</f>
        <v>99.145602605863189</v>
      </c>
    </row>
    <row r="15" spans="2:13" x14ac:dyDescent="0.25">
      <c r="B15" s="23" t="s">
        <v>1</v>
      </c>
      <c r="C15" s="42"/>
      <c r="D15" s="42"/>
      <c r="E15" s="42"/>
      <c r="F15" s="42"/>
      <c r="G15" s="50">
        <v>709953</v>
      </c>
      <c r="H15" s="21">
        <v>631896</v>
      </c>
      <c r="I15" s="19">
        <v>794126</v>
      </c>
      <c r="J15" s="19">
        <v>825040.33</v>
      </c>
      <c r="K15" s="35">
        <f t="shared" si="0"/>
        <v>116.2105561917479</v>
      </c>
      <c r="L15" s="19">
        <f>SUM(J15/I15*100)</f>
        <v>103.8928746823552</v>
      </c>
    </row>
    <row r="16" spans="2:13" x14ac:dyDescent="0.25">
      <c r="B16" s="106" t="s">
        <v>2</v>
      </c>
      <c r="C16" s="95"/>
      <c r="D16" s="95"/>
      <c r="E16" s="95"/>
      <c r="F16" s="95"/>
      <c r="G16" s="55">
        <v>2899</v>
      </c>
      <c r="H16" s="22"/>
      <c r="I16" s="22"/>
      <c r="J16" s="22">
        <v>13692</v>
      </c>
      <c r="K16" s="35">
        <f t="shared" si="0"/>
        <v>472.30079337702654</v>
      </c>
      <c r="L16" s="19"/>
    </row>
    <row r="17" spans="2:13" ht="18" x14ac:dyDescent="0.25">
      <c r="B17" s="109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"/>
    </row>
    <row r="18" spans="2:13" ht="18" customHeight="1" x14ac:dyDescent="0.25">
      <c r="B18" s="109" t="s">
        <v>205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19" spans="2:13" ht="25.5" customHeight="1" x14ac:dyDescent="0.25">
      <c r="B19" s="101" t="s">
        <v>7</v>
      </c>
      <c r="C19" s="101"/>
      <c r="D19" s="101"/>
      <c r="E19" s="101"/>
      <c r="F19" s="101"/>
      <c r="G19" s="32" t="s">
        <v>41</v>
      </c>
      <c r="H19" s="2" t="s">
        <v>43</v>
      </c>
      <c r="I19" s="2" t="s">
        <v>35</v>
      </c>
      <c r="J19" s="2" t="s">
        <v>42</v>
      </c>
      <c r="K19" s="2" t="s">
        <v>17</v>
      </c>
      <c r="L19" s="2" t="s">
        <v>36</v>
      </c>
    </row>
    <row r="20" spans="2:13" ht="15" customHeight="1" x14ac:dyDescent="0.25">
      <c r="B20" s="111">
        <v>1</v>
      </c>
      <c r="C20" s="112"/>
      <c r="D20" s="112"/>
      <c r="E20" s="112"/>
      <c r="F20" s="112"/>
      <c r="G20" s="37">
        <v>2</v>
      </c>
      <c r="H20" s="35">
        <v>3</v>
      </c>
      <c r="I20" s="35">
        <v>4</v>
      </c>
      <c r="J20" s="35">
        <v>5</v>
      </c>
      <c r="K20" s="35" t="s">
        <v>26</v>
      </c>
      <c r="L20" s="35" t="s">
        <v>27</v>
      </c>
    </row>
    <row r="21" spans="2:13" ht="36.75" customHeight="1" x14ac:dyDescent="0.25">
      <c r="B21" s="97" t="s">
        <v>206</v>
      </c>
      <c r="C21" s="98"/>
      <c r="D21" s="98"/>
      <c r="E21" s="98"/>
      <c r="F21" s="98"/>
      <c r="G21" s="92">
        <v>25077</v>
      </c>
      <c r="H21" s="21"/>
      <c r="I21" s="21"/>
      <c r="J21" s="21">
        <v>25077</v>
      </c>
      <c r="K21" s="21"/>
      <c r="L21" s="21"/>
    </row>
    <row r="22" spans="2:13" ht="15" customHeight="1" x14ac:dyDescent="0.25">
      <c r="B22" s="97" t="s">
        <v>207</v>
      </c>
      <c r="C22" s="98"/>
      <c r="D22" s="98"/>
      <c r="E22" s="98"/>
      <c r="F22" s="98"/>
      <c r="G22" s="92">
        <v>2899</v>
      </c>
      <c r="H22" s="21"/>
      <c r="I22" s="21"/>
      <c r="J22" s="21">
        <v>2899</v>
      </c>
      <c r="K22" s="21"/>
      <c r="L22" s="21"/>
    </row>
    <row r="23" spans="2:13" x14ac:dyDescent="0.25">
      <c r="B23" s="97" t="s">
        <v>208</v>
      </c>
      <c r="C23" s="98"/>
      <c r="D23" s="98"/>
      <c r="E23" s="98"/>
      <c r="F23" s="98"/>
      <c r="G23" s="92">
        <v>27976</v>
      </c>
      <c r="H23" s="21"/>
      <c r="I23" s="21"/>
      <c r="J23" s="21">
        <v>38170</v>
      </c>
      <c r="K23" s="21"/>
      <c r="L23" s="21"/>
    </row>
  </sheetData>
  <mergeCells count="22">
    <mergeCell ref="B14:F14"/>
    <mergeCell ref="B16:F16"/>
    <mergeCell ref="B13:F13"/>
    <mergeCell ref="B7:F7"/>
    <mergeCell ref="B23:F23"/>
    <mergeCell ref="B18:L18"/>
    <mergeCell ref="B17:L17"/>
    <mergeCell ref="B22:F22"/>
    <mergeCell ref="B19:F19"/>
    <mergeCell ref="B20:F20"/>
    <mergeCell ref="B21:F21"/>
    <mergeCell ref="B1:L1"/>
    <mergeCell ref="B12:F12"/>
    <mergeCell ref="B10:F10"/>
    <mergeCell ref="B11:F11"/>
    <mergeCell ref="B8:F8"/>
    <mergeCell ref="B9:F9"/>
    <mergeCell ref="B2:L2"/>
    <mergeCell ref="B4:L4"/>
    <mergeCell ref="B6:L6"/>
    <mergeCell ref="B5:L5"/>
    <mergeCell ref="B3:L3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8"/>
  <sheetViews>
    <sheetView topLeftCell="C1" zoomScale="90" zoomScaleNormal="90" workbookViewId="0">
      <selection activeCell="J16" sqref="J16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customHeight="1" x14ac:dyDescent="0.25">
      <c r="B2" s="93" t="s">
        <v>9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2:12" ht="18" x14ac:dyDescent="0.25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2:12" ht="15.75" customHeight="1" x14ac:dyDescent="0.25">
      <c r="B4" s="93" t="s">
        <v>38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2:12" ht="18" x14ac:dyDescent="0.2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2:12" ht="15.75" customHeight="1" x14ac:dyDescent="0.25">
      <c r="B6" s="93" t="s">
        <v>28</v>
      </c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2:12" ht="18" x14ac:dyDescent="0.25"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2:12" ht="45" customHeight="1" x14ac:dyDescent="0.25">
      <c r="B8" s="116" t="s">
        <v>7</v>
      </c>
      <c r="C8" s="117"/>
      <c r="D8" s="117"/>
      <c r="E8" s="117"/>
      <c r="F8" s="118"/>
      <c r="G8" s="39" t="s">
        <v>44</v>
      </c>
      <c r="H8" s="39" t="s">
        <v>43</v>
      </c>
      <c r="I8" s="39" t="s">
        <v>35</v>
      </c>
      <c r="J8" s="39" t="s">
        <v>45</v>
      </c>
      <c r="K8" s="39" t="s">
        <v>17</v>
      </c>
      <c r="L8" s="39" t="s">
        <v>36</v>
      </c>
    </row>
    <row r="9" spans="2:12" x14ac:dyDescent="0.25">
      <c r="B9" s="113">
        <v>1</v>
      </c>
      <c r="C9" s="114"/>
      <c r="D9" s="114"/>
      <c r="E9" s="114"/>
      <c r="F9" s="115"/>
      <c r="G9" s="40">
        <v>2</v>
      </c>
      <c r="H9" s="40">
        <v>3</v>
      </c>
      <c r="I9" s="40">
        <v>4</v>
      </c>
      <c r="J9" s="40">
        <v>5</v>
      </c>
      <c r="K9" s="40" t="s">
        <v>26</v>
      </c>
      <c r="L9" s="40" t="s">
        <v>27</v>
      </c>
    </row>
    <row r="10" spans="2:12" x14ac:dyDescent="0.25">
      <c r="B10" s="7"/>
      <c r="C10" s="7"/>
      <c r="D10" s="7"/>
      <c r="E10" s="7"/>
      <c r="F10" s="7" t="s">
        <v>34</v>
      </c>
      <c r="G10" s="5">
        <v>712852</v>
      </c>
      <c r="H10" s="5">
        <v>631896</v>
      </c>
      <c r="I10" s="5">
        <v>794126</v>
      </c>
      <c r="J10" s="56">
        <v>838731.51</v>
      </c>
      <c r="K10" s="33">
        <f>SUM(J10/G10*100)</f>
        <v>117.65857569313125</v>
      </c>
      <c r="L10" s="33">
        <f>SUM(J10/I10*100)</f>
        <v>105.61693106635471</v>
      </c>
    </row>
    <row r="11" spans="2:12" x14ac:dyDescent="0.25">
      <c r="B11" s="7">
        <v>6</v>
      </c>
      <c r="C11" s="7"/>
      <c r="D11" s="7"/>
      <c r="E11" s="7"/>
      <c r="F11" s="7" t="s">
        <v>3</v>
      </c>
      <c r="G11" s="38">
        <v>712852</v>
      </c>
      <c r="H11" s="38">
        <v>631896</v>
      </c>
      <c r="I11" s="38">
        <v>794126</v>
      </c>
      <c r="J11" s="38">
        <v>838732</v>
      </c>
      <c r="K11" s="33">
        <f t="shared" ref="K11:K31" si="0">SUM(J11/G11*100)</f>
        <v>117.6586444311021</v>
      </c>
      <c r="L11" s="33">
        <f t="shared" ref="L11:L31" si="1">SUM(J11/I11*100)</f>
        <v>105.61699276940939</v>
      </c>
    </row>
    <row r="12" spans="2:12" x14ac:dyDescent="0.25">
      <c r="B12" s="7"/>
      <c r="C12" s="7">
        <v>63</v>
      </c>
      <c r="D12" s="12"/>
      <c r="E12" s="12"/>
      <c r="F12" s="12" t="s">
        <v>101</v>
      </c>
      <c r="G12" s="53">
        <v>561519</v>
      </c>
      <c r="H12" s="5">
        <v>493000</v>
      </c>
      <c r="I12" s="5">
        <v>642685</v>
      </c>
      <c r="J12" s="60">
        <v>705874</v>
      </c>
      <c r="K12" s="33">
        <f t="shared" si="0"/>
        <v>125.70794576853143</v>
      </c>
      <c r="L12" s="33">
        <f t="shared" si="1"/>
        <v>109.83203279989419</v>
      </c>
    </row>
    <row r="13" spans="2:12" x14ac:dyDescent="0.25">
      <c r="B13" s="8"/>
      <c r="C13" s="8"/>
      <c r="D13" s="8">
        <v>636</v>
      </c>
      <c r="E13" s="8"/>
      <c r="F13" s="8" t="s">
        <v>46</v>
      </c>
      <c r="G13" s="5">
        <v>539348</v>
      </c>
      <c r="H13" s="5">
        <v>493000</v>
      </c>
      <c r="I13" s="5">
        <v>642685</v>
      </c>
      <c r="J13" s="56">
        <v>705874</v>
      </c>
      <c r="K13" s="33">
        <f t="shared" si="0"/>
        <v>130.87542736785898</v>
      </c>
      <c r="L13" s="33">
        <f t="shared" si="1"/>
        <v>109.83203279989419</v>
      </c>
    </row>
    <row r="14" spans="2:12" x14ac:dyDescent="0.25">
      <c r="B14" s="8"/>
      <c r="C14" s="8"/>
      <c r="D14" s="8"/>
      <c r="E14" s="8">
        <v>6361</v>
      </c>
      <c r="F14" s="8" t="s">
        <v>47</v>
      </c>
      <c r="G14" s="5">
        <v>535033</v>
      </c>
      <c r="H14" s="5">
        <v>489000</v>
      </c>
      <c r="I14" s="5">
        <v>640615</v>
      </c>
      <c r="J14" s="56">
        <v>690617</v>
      </c>
      <c r="K14" s="33">
        <f t="shared" si="0"/>
        <v>129.07932781716266</v>
      </c>
      <c r="L14" s="33">
        <f t="shared" si="1"/>
        <v>107.80531208292032</v>
      </c>
    </row>
    <row r="15" spans="2:12" x14ac:dyDescent="0.25">
      <c r="B15" s="8"/>
      <c r="C15" s="8"/>
      <c r="D15" s="9"/>
      <c r="E15" s="9">
        <v>6362</v>
      </c>
      <c r="F15" s="8" t="s">
        <v>48</v>
      </c>
      <c r="G15" s="5">
        <v>4314.82</v>
      </c>
      <c r="H15" s="5">
        <v>4000</v>
      </c>
      <c r="I15" s="5">
        <v>2070</v>
      </c>
      <c r="J15" s="57">
        <v>15257</v>
      </c>
      <c r="K15" s="33">
        <f t="shared" si="0"/>
        <v>353.59528323313606</v>
      </c>
      <c r="L15" s="33">
        <f t="shared" si="1"/>
        <v>737.05314009661834</v>
      </c>
    </row>
    <row r="16" spans="2:12" x14ac:dyDescent="0.25">
      <c r="B16" s="8"/>
      <c r="C16" s="8"/>
      <c r="D16" s="9">
        <v>638</v>
      </c>
      <c r="E16" s="9"/>
      <c r="F16" s="8" t="s">
        <v>49</v>
      </c>
      <c r="G16" s="5">
        <v>22171</v>
      </c>
      <c r="H16" s="5">
        <v>0</v>
      </c>
      <c r="I16" s="5">
        <v>0</v>
      </c>
      <c r="J16" s="33">
        <v>0</v>
      </c>
      <c r="K16" s="33">
        <f t="shared" si="0"/>
        <v>0</v>
      </c>
      <c r="L16" s="33">
        <v>0</v>
      </c>
    </row>
    <row r="17" spans="2:12" x14ac:dyDescent="0.25">
      <c r="B17" s="8"/>
      <c r="C17" s="8"/>
      <c r="D17" s="9"/>
      <c r="E17" s="9">
        <v>6381</v>
      </c>
      <c r="F17" s="8" t="s">
        <v>50</v>
      </c>
      <c r="G17" s="5">
        <v>22170.81</v>
      </c>
      <c r="H17" s="5">
        <v>0</v>
      </c>
      <c r="I17" s="5">
        <v>0</v>
      </c>
      <c r="J17" s="33">
        <v>0</v>
      </c>
      <c r="K17" s="33">
        <f t="shared" si="0"/>
        <v>0</v>
      </c>
      <c r="L17" s="33">
        <v>0</v>
      </c>
    </row>
    <row r="18" spans="2:12" x14ac:dyDescent="0.25">
      <c r="B18" s="8"/>
      <c r="C18" s="18">
        <v>64</v>
      </c>
      <c r="D18" s="9"/>
      <c r="E18" s="9"/>
      <c r="F18" s="8" t="s">
        <v>54</v>
      </c>
      <c r="G18" s="5">
        <v>0.5</v>
      </c>
      <c r="H18" s="5">
        <v>5</v>
      </c>
      <c r="I18" s="5">
        <v>15</v>
      </c>
      <c r="J18" s="61">
        <v>11.04</v>
      </c>
      <c r="K18" s="33">
        <f t="shared" si="0"/>
        <v>2208</v>
      </c>
      <c r="L18" s="33">
        <f t="shared" si="1"/>
        <v>73.599999999999994</v>
      </c>
    </row>
    <row r="19" spans="2:12" x14ac:dyDescent="0.25">
      <c r="B19" s="8"/>
      <c r="C19" s="8"/>
      <c r="D19" s="9">
        <v>641</v>
      </c>
      <c r="E19" s="9"/>
      <c r="F19" s="8" t="s">
        <v>55</v>
      </c>
      <c r="G19" s="5">
        <v>0.5</v>
      </c>
      <c r="H19" s="5">
        <v>5</v>
      </c>
      <c r="I19" s="5">
        <v>15</v>
      </c>
      <c r="J19" s="33">
        <v>11.04</v>
      </c>
      <c r="K19" s="33">
        <f t="shared" si="0"/>
        <v>2208</v>
      </c>
      <c r="L19" s="33">
        <f t="shared" si="1"/>
        <v>73.599999999999994</v>
      </c>
    </row>
    <row r="20" spans="2:12" x14ac:dyDescent="0.25">
      <c r="B20" s="8"/>
      <c r="C20" s="8"/>
      <c r="D20" s="9"/>
      <c r="E20" s="9">
        <v>6413</v>
      </c>
      <c r="F20" s="8" t="s">
        <v>56</v>
      </c>
      <c r="G20" s="5">
        <v>1</v>
      </c>
      <c r="H20" s="5">
        <v>5</v>
      </c>
      <c r="I20" s="5">
        <v>15</v>
      </c>
      <c r="J20" s="33">
        <v>11.04</v>
      </c>
      <c r="K20" s="33">
        <f t="shared" si="0"/>
        <v>1104</v>
      </c>
      <c r="L20" s="33">
        <f t="shared" si="1"/>
        <v>73.599999999999994</v>
      </c>
    </row>
    <row r="21" spans="2:12" x14ac:dyDescent="0.25">
      <c r="B21" s="8"/>
      <c r="C21" s="18">
        <v>65</v>
      </c>
      <c r="D21" s="9"/>
      <c r="E21" s="9"/>
      <c r="F21" s="8" t="s">
        <v>57</v>
      </c>
      <c r="G21" s="53">
        <v>11927</v>
      </c>
      <c r="H21" s="5">
        <v>6600</v>
      </c>
      <c r="I21" s="5">
        <v>8776</v>
      </c>
      <c r="J21" s="59">
        <v>9214.52</v>
      </c>
      <c r="K21" s="33">
        <f t="shared" si="0"/>
        <v>77.257650708476561</v>
      </c>
      <c r="L21" s="33">
        <f t="shared" si="1"/>
        <v>104.99680948040111</v>
      </c>
    </row>
    <row r="22" spans="2:12" x14ac:dyDescent="0.25">
      <c r="B22" s="8"/>
      <c r="C22" s="8"/>
      <c r="D22" s="9">
        <v>652</v>
      </c>
      <c r="E22" s="9"/>
      <c r="F22" s="8" t="s">
        <v>58</v>
      </c>
      <c r="G22" s="5">
        <v>11927</v>
      </c>
      <c r="H22" s="5">
        <v>6600</v>
      </c>
      <c r="I22" s="5">
        <v>8776</v>
      </c>
      <c r="J22" s="57">
        <v>9214.52</v>
      </c>
      <c r="K22" s="33">
        <f t="shared" si="0"/>
        <v>77.257650708476561</v>
      </c>
      <c r="L22" s="33">
        <f t="shared" si="1"/>
        <v>104.99680948040111</v>
      </c>
    </row>
    <row r="23" spans="2:12" x14ac:dyDescent="0.25">
      <c r="B23" s="8"/>
      <c r="C23" s="8"/>
      <c r="D23" s="9"/>
      <c r="E23" s="9">
        <v>6526</v>
      </c>
      <c r="F23" s="8" t="s">
        <v>59</v>
      </c>
      <c r="G23" s="5">
        <v>11926.67</v>
      </c>
      <c r="H23" s="5">
        <v>6600</v>
      </c>
      <c r="I23" s="5">
        <v>8776</v>
      </c>
      <c r="J23" s="57">
        <v>9214.52</v>
      </c>
      <c r="K23" s="33">
        <f t="shared" si="0"/>
        <v>77.259788356682975</v>
      </c>
      <c r="L23" s="33">
        <f t="shared" si="1"/>
        <v>104.99680948040111</v>
      </c>
    </row>
    <row r="24" spans="2:12" ht="25.5" x14ac:dyDescent="0.25">
      <c r="B24" s="8"/>
      <c r="C24" s="18">
        <v>66</v>
      </c>
      <c r="D24" s="9"/>
      <c r="E24" s="9"/>
      <c r="F24" s="12" t="s">
        <v>12</v>
      </c>
      <c r="G24" s="53">
        <v>372</v>
      </c>
      <c r="H24" s="5">
        <v>450</v>
      </c>
      <c r="I24" s="5">
        <v>2070</v>
      </c>
      <c r="J24" s="59">
        <v>2070</v>
      </c>
      <c r="K24" s="33">
        <f t="shared" si="0"/>
        <v>556.45161290322585</v>
      </c>
      <c r="L24" s="33">
        <f t="shared" si="1"/>
        <v>100</v>
      </c>
    </row>
    <row r="25" spans="2:12" ht="25.5" x14ac:dyDescent="0.25">
      <c r="B25" s="8"/>
      <c r="C25" s="18"/>
      <c r="D25" s="9">
        <v>661</v>
      </c>
      <c r="E25" s="9"/>
      <c r="F25" s="12" t="s">
        <v>22</v>
      </c>
      <c r="G25" s="5">
        <v>239</v>
      </c>
      <c r="H25" s="5">
        <v>0</v>
      </c>
      <c r="I25" s="5">
        <v>1530</v>
      </c>
      <c r="J25" s="57">
        <v>1530</v>
      </c>
      <c r="K25" s="33">
        <f t="shared" si="0"/>
        <v>640.16736401673643</v>
      </c>
      <c r="L25" s="33">
        <f t="shared" si="1"/>
        <v>100</v>
      </c>
    </row>
    <row r="26" spans="2:12" x14ac:dyDescent="0.25">
      <c r="B26" s="8"/>
      <c r="C26" s="18"/>
      <c r="D26" s="9"/>
      <c r="E26" s="9">
        <v>6615</v>
      </c>
      <c r="F26" s="12" t="s">
        <v>51</v>
      </c>
      <c r="G26" s="5">
        <v>238.9</v>
      </c>
      <c r="H26" s="5">
        <v>0</v>
      </c>
      <c r="I26" s="5">
        <v>1530</v>
      </c>
      <c r="J26" s="57">
        <v>1530</v>
      </c>
      <c r="K26" s="33">
        <f t="shared" si="0"/>
        <v>640.43532858936794</v>
      </c>
      <c r="L26" s="33">
        <f t="shared" si="1"/>
        <v>100</v>
      </c>
    </row>
    <row r="27" spans="2:12" x14ac:dyDescent="0.25">
      <c r="B27" s="8"/>
      <c r="C27" s="8"/>
      <c r="D27" s="9">
        <v>663</v>
      </c>
      <c r="E27" s="9"/>
      <c r="F27" s="12" t="s">
        <v>52</v>
      </c>
      <c r="G27" s="5">
        <v>133</v>
      </c>
      <c r="H27" s="5">
        <v>450</v>
      </c>
      <c r="I27" s="5">
        <v>540</v>
      </c>
      <c r="J27" s="33">
        <v>540</v>
      </c>
      <c r="K27" s="33">
        <f t="shared" si="0"/>
        <v>406.01503759398503</v>
      </c>
      <c r="L27" s="33">
        <f t="shared" si="1"/>
        <v>100</v>
      </c>
    </row>
    <row r="28" spans="2:12" x14ac:dyDescent="0.25">
      <c r="B28" s="8"/>
      <c r="C28" s="8"/>
      <c r="D28" s="9"/>
      <c r="E28" s="9">
        <v>6631</v>
      </c>
      <c r="F28" s="12" t="s">
        <v>53</v>
      </c>
      <c r="G28" s="5">
        <v>132.72</v>
      </c>
      <c r="H28" s="5">
        <v>450</v>
      </c>
      <c r="I28" s="5">
        <v>540</v>
      </c>
      <c r="J28" s="33">
        <v>540</v>
      </c>
      <c r="K28" s="33">
        <f t="shared" si="0"/>
        <v>406.87160940325498</v>
      </c>
      <c r="L28" s="33">
        <f t="shared" si="1"/>
        <v>100</v>
      </c>
    </row>
    <row r="29" spans="2:12" x14ac:dyDescent="0.25">
      <c r="B29" s="18"/>
      <c r="C29" s="18">
        <v>67</v>
      </c>
      <c r="D29" s="9"/>
      <c r="E29" s="9"/>
      <c r="F29" s="12" t="s">
        <v>60</v>
      </c>
      <c r="G29" s="54">
        <v>139033.91</v>
      </c>
      <c r="H29" s="62">
        <v>111841</v>
      </c>
      <c r="I29" s="62">
        <v>121966</v>
      </c>
      <c r="J29" s="58">
        <v>121562.05</v>
      </c>
      <c r="K29" s="33">
        <f t="shared" si="0"/>
        <v>87.433382259047448</v>
      </c>
      <c r="L29" s="33">
        <f t="shared" si="1"/>
        <v>99.668801141301671</v>
      </c>
    </row>
    <row r="30" spans="2:12" ht="30.75" customHeight="1" x14ac:dyDescent="0.25">
      <c r="B30" s="8"/>
      <c r="C30" s="8"/>
      <c r="D30" s="9">
        <v>671</v>
      </c>
      <c r="E30" s="9"/>
      <c r="F30" s="28" t="s">
        <v>60</v>
      </c>
      <c r="G30" s="5">
        <v>139033.91</v>
      </c>
      <c r="H30" s="5">
        <v>111841</v>
      </c>
      <c r="I30" s="5">
        <v>121966</v>
      </c>
      <c r="J30" s="57">
        <v>121562.05</v>
      </c>
      <c r="K30" s="33">
        <f t="shared" si="0"/>
        <v>87.433382259047448</v>
      </c>
      <c r="L30" s="33">
        <f t="shared" si="1"/>
        <v>99.668801141301671</v>
      </c>
    </row>
    <row r="31" spans="2:12" x14ac:dyDescent="0.25">
      <c r="B31" s="8"/>
      <c r="C31" s="8"/>
      <c r="D31" s="8"/>
      <c r="E31" s="8">
        <v>6711</v>
      </c>
      <c r="F31" s="28" t="s">
        <v>61</v>
      </c>
      <c r="G31" s="5">
        <v>139034</v>
      </c>
      <c r="H31" s="5">
        <v>111841</v>
      </c>
      <c r="I31" s="5">
        <v>121966</v>
      </c>
      <c r="J31" s="33">
        <v>121562.05</v>
      </c>
      <c r="K31" s="33">
        <f t="shared" si="0"/>
        <v>87.433325661349031</v>
      </c>
      <c r="L31" s="33">
        <f t="shared" si="1"/>
        <v>99.668801141301671</v>
      </c>
    </row>
    <row r="32" spans="2:12" ht="18" x14ac:dyDescent="0.25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2:12" ht="36.75" customHeight="1" x14ac:dyDescent="0.25">
      <c r="B33" s="116" t="s">
        <v>7</v>
      </c>
      <c r="C33" s="117"/>
      <c r="D33" s="117"/>
      <c r="E33" s="117"/>
      <c r="F33" s="118"/>
      <c r="G33" s="39" t="s">
        <v>62</v>
      </c>
      <c r="H33" s="39" t="s">
        <v>43</v>
      </c>
      <c r="I33" s="39" t="s">
        <v>35</v>
      </c>
      <c r="J33" s="39" t="s">
        <v>45</v>
      </c>
      <c r="K33" s="39" t="s">
        <v>17</v>
      </c>
      <c r="L33" s="39" t="s">
        <v>36</v>
      </c>
    </row>
    <row r="34" spans="2:12" x14ac:dyDescent="0.25">
      <c r="B34" s="113">
        <v>1</v>
      </c>
      <c r="C34" s="114"/>
      <c r="D34" s="114"/>
      <c r="E34" s="114"/>
      <c r="F34" s="115"/>
      <c r="G34" s="40">
        <v>2</v>
      </c>
      <c r="H34" s="40">
        <v>3</v>
      </c>
      <c r="I34" s="40">
        <v>4</v>
      </c>
      <c r="J34" s="40">
        <v>5</v>
      </c>
      <c r="K34" s="40" t="s">
        <v>26</v>
      </c>
      <c r="L34" s="40" t="s">
        <v>27</v>
      </c>
    </row>
    <row r="35" spans="2:12" x14ac:dyDescent="0.25">
      <c r="B35" s="7"/>
      <c r="C35" s="7"/>
      <c r="D35" s="7"/>
      <c r="E35" s="7"/>
      <c r="F35" s="7" t="s">
        <v>33</v>
      </c>
      <c r="G35" s="53">
        <v>709952.88</v>
      </c>
      <c r="H35" s="53">
        <v>631896</v>
      </c>
      <c r="I35" s="53">
        <v>794126</v>
      </c>
      <c r="J35" s="59">
        <v>825040.33</v>
      </c>
      <c r="K35" s="33">
        <f>SUM(J35/G35*100)</f>
        <v>116.21057583427226</v>
      </c>
      <c r="L35" s="33">
        <f>SUM(J35/I35*100)</f>
        <v>103.8928746823552</v>
      </c>
    </row>
    <row r="36" spans="2:12" x14ac:dyDescent="0.25">
      <c r="B36" s="7">
        <v>3</v>
      </c>
      <c r="C36" s="7"/>
      <c r="D36" s="7"/>
      <c r="E36" s="7"/>
      <c r="F36" s="7" t="s">
        <v>4</v>
      </c>
      <c r="G36" s="53">
        <v>702687</v>
      </c>
      <c r="H36" s="5">
        <v>626896</v>
      </c>
      <c r="I36" s="5">
        <v>791056</v>
      </c>
      <c r="J36" s="59">
        <v>821996.56</v>
      </c>
      <c r="K36" s="33">
        <f t="shared" ref="K36:K83" si="2">SUM(J36/G36*100)</f>
        <v>116.97904757025532</v>
      </c>
      <c r="L36" s="33">
        <f t="shared" ref="L36:L83" si="3">SUM(J36/I36*100)</f>
        <v>103.91129831516352</v>
      </c>
    </row>
    <row r="37" spans="2:12" x14ac:dyDescent="0.25">
      <c r="B37" s="7"/>
      <c r="C37" s="12">
        <v>31</v>
      </c>
      <c r="D37" s="12"/>
      <c r="E37" s="12"/>
      <c r="F37" s="12" t="s">
        <v>5</v>
      </c>
      <c r="G37" s="5">
        <v>550276.44999999995</v>
      </c>
      <c r="H37" s="5">
        <v>504275</v>
      </c>
      <c r="I37" s="5">
        <v>626035</v>
      </c>
      <c r="J37" s="57">
        <v>662831.06000000006</v>
      </c>
      <c r="K37" s="33">
        <f t="shared" si="2"/>
        <v>120.45419352400056</v>
      </c>
      <c r="L37" s="33">
        <f t="shared" si="3"/>
        <v>105.87763623439585</v>
      </c>
    </row>
    <row r="38" spans="2:12" x14ac:dyDescent="0.25">
      <c r="B38" s="8"/>
      <c r="C38" s="8"/>
      <c r="D38" s="8">
        <v>311</v>
      </c>
      <c r="E38" s="8"/>
      <c r="F38" s="8" t="s">
        <v>23</v>
      </c>
      <c r="G38" s="5">
        <v>468787.36</v>
      </c>
      <c r="H38" s="5">
        <v>424275</v>
      </c>
      <c r="I38" s="5">
        <v>523905</v>
      </c>
      <c r="J38" s="57">
        <v>555531.29</v>
      </c>
      <c r="K38" s="33">
        <f t="shared" si="2"/>
        <v>118.50389694807473</v>
      </c>
      <c r="L38" s="33">
        <f t="shared" si="3"/>
        <v>106.03664595680516</v>
      </c>
    </row>
    <row r="39" spans="2:12" x14ac:dyDescent="0.25">
      <c r="B39" s="8"/>
      <c r="C39" s="8"/>
      <c r="D39" s="8">
        <v>312</v>
      </c>
      <c r="E39" s="8"/>
      <c r="F39" s="8" t="s">
        <v>63</v>
      </c>
      <c r="G39" s="5">
        <v>19982.490000000002</v>
      </c>
      <c r="H39" s="5">
        <v>23800</v>
      </c>
      <c r="I39" s="5">
        <v>26000</v>
      </c>
      <c r="J39" s="57">
        <v>26474.43</v>
      </c>
      <c r="K39" s="33">
        <f t="shared" si="2"/>
        <v>132.48814336952</v>
      </c>
      <c r="L39" s="33">
        <f t="shared" si="3"/>
        <v>101.82473076923077</v>
      </c>
    </row>
    <row r="40" spans="2:12" x14ac:dyDescent="0.25">
      <c r="B40" s="8"/>
      <c r="C40" s="8"/>
      <c r="D40" s="8">
        <v>313</v>
      </c>
      <c r="E40" s="8"/>
      <c r="F40" s="8" t="s">
        <v>64</v>
      </c>
      <c r="G40" s="5">
        <v>61506.6</v>
      </c>
      <c r="H40" s="5">
        <v>56200</v>
      </c>
      <c r="I40" s="5">
        <v>76130</v>
      </c>
      <c r="J40" s="57">
        <v>80825.34</v>
      </c>
      <c r="K40" s="33">
        <f t="shared" si="2"/>
        <v>131.40921462086996</v>
      </c>
      <c r="L40" s="33">
        <f t="shared" si="3"/>
        <v>106.1675292263234</v>
      </c>
    </row>
    <row r="41" spans="2:12" x14ac:dyDescent="0.25">
      <c r="B41" s="8"/>
      <c r="C41" s="8"/>
      <c r="D41" s="8"/>
      <c r="E41" s="8">
        <v>3132</v>
      </c>
      <c r="F41" s="8" t="s">
        <v>65</v>
      </c>
      <c r="G41" s="5">
        <v>60013.67</v>
      </c>
      <c r="H41" s="5">
        <v>56200</v>
      </c>
      <c r="I41" s="5">
        <v>74450</v>
      </c>
      <c r="J41" s="57">
        <v>79285.34</v>
      </c>
      <c r="K41" s="33">
        <f t="shared" si="2"/>
        <v>132.11213378551921</v>
      </c>
      <c r="L41" s="33">
        <f t="shared" si="3"/>
        <v>106.4947481531229</v>
      </c>
    </row>
    <row r="42" spans="2:12" x14ac:dyDescent="0.25">
      <c r="B42" s="8"/>
      <c r="C42" s="8"/>
      <c r="D42" s="8"/>
      <c r="E42" s="8">
        <v>3133</v>
      </c>
      <c r="F42" s="8" t="s">
        <v>66</v>
      </c>
      <c r="G42" s="5">
        <v>1492.92</v>
      </c>
      <c r="H42" s="5">
        <v>0</v>
      </c>
      <c r="I42" s="5">
        <v>1680</v>
      </c>
      <c r="J42" s="57">
        <v>1540</v>
      </c>
      <c r="K42" s="33">
        <f t="shared" si="2"/>
        <v>103.1535514294135</v>
      </c>
      <c r="L42" s="33">
        <f t="shared" si="3"/>
        <v>91.666666666666657</v>
      </c>
    </row>
    <row r="43" spans="2:12" x14ac:dyDescent="0.25">
      <c r="B43" s="8"/>
      <c r="C43" s="8">
        <v>32</v>
      </c>
      <c r="D43" s="9"/>
      <c r="E43" s="9"/>
      <c r="F43" s="8" t="s">
        <v>10</v>
      </c>
      <c r="G43" s="5">
        <v>151332</v>
      </c>
      <c r="H43" s="5">
        <v>121891</v>
      </c>
      <c r="I43" s="5">
        <v>150643</v>
      </c>
      <c r="J43" s="57">
        <v>144718.84</v>
      </c>
      <c r="K43" s="33">
        <f t="shared" si="2"/>
        <v>95.63003198266064</v>
      </c>
      <c r="L43" s="33">
        <f t="shared" si="3"/>
        <v>96.067417669589688</v>
      </c>
    </row>
    <row r="44" spans="2:12" x14ac:dyDescent="0.25">
      <c r="B44" s="8"/>
      <c r="C44" s="8"/>
      <c r="D44" s="8">
        <v>321</v>
      </c>
      <c r="E44" s="8"/>
      <c r="F44" s="8" t="s">
        <v>24</v>
      </c>
      <c r="G44" s="5">
        <v>41361.39</v>
      </c>
      <c r="H44" s="5">
        <v>43819</v>
      </c>
      <c r="I44" s="5">
        <v>40443</v>
      </c>
      <c r="J44" s="57">
        <v>44029.16</v>
      </c>
      <c r="K44" s="33">
        <f t="shared" si="2"/>
        <v>106.44990412556253</v>
      </c>
      <c r="L44" s="33">
        <f t="shared" si="3"/>
        <v>108.86719580644365</v>
      </c>
    </row>
    <row r="45" spans="2:12" x14ac:dyDescent="0.25">
      <c r="B45" s="8"/>
      <c r="C45" s="18"/>
      <c r="D45" s="8"/>
      <c r="E45" s="8">
        <v>3211</v>
      </c>
      <c r="F45" s="28" t="s">
        <v>25</v>
      </c>
      <c r="G45" s="5">
        <v>24962.14</v>
      </c>
      <c r="H45" s="5">
        <v>3418.6</v>
      </c>
      <c r="I45" s="5">
        <v>3087</v>
      </c>
      <c r="J45" s="57">
        <v>3062.06</v>
      </c>
      <c r="K45" s="33">
        <f t="shared" si="2"/>
        <v>12.266816867464089</v>
      </c>
      <c r="L45" s="33">
        <f t="shared" si="3"/>
        <v>99.19209588597343</v>
      </c>
    </row>
    <row r="46" spans="2:12" x14ac:dyDescent="0.25">
      <c r="B46" s="8"/>
      <c r="C46" s="18"/>
      <c r="D46" s="9"/>
      <c r="E46" s="9">
        <v>3212</v>
      </c>
      <c r="F46" s="8" t="s">
        <v>67</v>
      </c>
      <c r="G46" s="5">
        <v>16183.58</v>
      </c>
      <c r="H46" s="5">
        <v>20300</v>
      </c>
      <c r="I46" s="5">
        <v>22000</v>
      </c>
      <c r="J46" s="57">
        <v>22495.66</v>
      </c>
      <c r="K46" s="33">
        <f t="shared" si="2"/>
        <v>139.00298944980037</v>
      </c>
      <c r="L46" s="33">
        <f t="shared" si="3"/>
        <v>102.253</v>
      </c>
    </row>
    <row r="47" spans="2:12" x14ac:dyDescent="0.25">
      <c r="B47" s="8"/>
      <c r="C47" s="8"/>
      <c r="D47" s="9"/>
      <c r="E47" s="9">
        <v>3213</v>
      </c>
      <c r="F47" s="8" t="s">
        <v>68</v>
      </c>
      <c r="G47" s="5">
        <v>215.67</v>
      </c>
      <c r="H47" s="5">
        <v>20100</v>
      </c>
      <c r="I47" s="5">
        <v>18449</v>
      </c>
      <c r="J47" s="57">
        <v>18471.439999999999</v>
      </c>
      <c r="K47" s="33">
        <f t="shared" si="2"/>
        <v>8564.6775165762501</v>
      </c>
      <c r="L47" s="33">
        <f t="shared" si="3"/>
        <v>100.12163260881348</v>
      </c>
    </row>
    <row r="48" spans="2:12" x14ac:dyDescent="0.25">
      <c r="B48" s="8"/>
      <c r="C48" s="8"/>
      <c r="D48" s="9">
        <v>322</v>
      </c>
      <c r="E48" s="9"/>
      <c r="F48" s="9" t="s">
        <v>69</v>
      </c>
      <c r="G48" s="5">
        <v>34010.980000000003</v>
      </c>
      <c r="H48" s="5">
        <v>40333</v>
      </c>
      <c r="I48" s="5">
        <v>51916.39</v>
      </c>
      <c r="J48" s="57">
        <v>58141.63</v>
      </c>
      <c r="K48" s="33">
        <f t="shared" si="2"/>
        <v>170.9495874567566</v>
      </c>
      <c r="L48" s="33">
        <f t="shared" si="3"/>
        <v>111.99089536079067</v>
      </c>
    </row>
    <row r="49" spans="2:12" x14ac:dyDescent="0.25">
      <c r="B49" s="8"/>
      <c r="C49" s="8"/>
      <c r="D49" s="9"/>
      <c r="E49" s="9">
        <v>3221</v>
      </c>
      <c r="F49" s="9" t="s">
        <v>70</v>
      </c>
      <c r="G49" s="5">
        <v>7735.74</v>
      </c>
      <c r="H49" s="5">
        <v>6873</v>
      </c>
      <c r="I49" s="5">
        <v>17398</v>
      </c>
      <c r="J49" s="57">
        <v>8464.2800000000007</v>
      </c>
      <c r="K49" s="33">
        <f t="shared" si="2"/>
        <v>109.4178449637656</v>
      </c>
      <c r="L49" s="33">
        <f t="shared" si="3"/>
        <v>48.650879411426608</v>
      </c>
    </row>
    <row r="50" spans="2:12" x14ac:dyDescent="0.25">
      <c r="B50" s="8"/>
      <c r="C50" s="8"/>
      <c r="D50" s="9"/>
      <c r="E50" s="9">
        <v>3222</v>
      </c>
      <c r="F50" s="9" t="s">
        <v>71</v>
      </c>
      <c r="G50" s="5">
        <v>19638.66</v>
      </c>
      <c r="H50" s="5">
        <v>26764</v>
      </c>
      <c r="I50" s="5">
        <v>33940</v>
      </c>
      <c r="J50" s="57">
        <v>36702.69</v>
      </c>
      <c r="K50" s="33">
        <f t="shared" si="2"/>
        <v>186.88999147599685</v>
      </c>
      <c r="L50" s="33">
        <f t="shared" si="3"/>
        <v>108.13992339422511</v>
      </c>
    </row>
    <row r="51" spans="2:12" x14ac:dyDescent="0.25">
      <c r="B51" s="8"/>
      <c r="C51" s="8"/>
      <c r="D51" s="9"/>
      <c r="E51" s="9">
        <v>3223</v>
      </c>
      <c r="F51" s="9" t="s">
        <v>72</v>
      </c>
      <c r="G51" s="5">
        <v>5737.45</v>
      </c>
      <c r="H51" s="5">
        <v>5673</v>
      </c>
      <c r="I51" s="5">
        <v>9473</v>
      </c>
      <c r="J51" s="57">
        <v>11834.91</v>
      </c>
      <c r="K51" s="33">
        <f t="shared" si="2"/>
        <v>206.27473877768</v>
      </c>
      <c r="L51" s="33">
        <f t="shared" si="3"/>
        <v>124.93307294415708</v>
      </c>
    </row>
    <row r="52" spans="2:12" x14ac:dyDescent="0.25">
      <c r="B52" s="8"/>
      <c r="C52" s="8"/>
      <c r="D52" s="9"/>
      <c r="E52" s="9">
        <v>3224</v>
      </c>
      <c r="F52" s="9" t="s">
        <v>73</v>
      </c>
      <c r="G52" s="5">
        <v>501.04</v>
      </c>
      <c r="H52" s="5">
        <v>196</v>
      </c>
      <c r="I52" s="5">
        <v>182.2</v>
      </c>
      <c r="J52" s="33">
        <v>13.8</v>
      </c>
      <c r="K52" s="33">
        <f t="shared" si="2"/>
        <v>2.7542711160785567</v>
      </c>
      <c r="L52" s="33">
        <f t="shared" si="3"/>
        <v>7.5740944017563123</v>
      </c>
    </row>
    <row r="53" spans="2:12" x14ac:dyDescent="0.25">
      <c r="B53" s="8"/>
      <c r="C53" s="8"/>
      <c r="D53" s="9"/>
      <c r="E53" s="9">
        <v>3225</v>
      </c>
      <c r="F53" s="9" t="s">
        <v>74</v>
      </c>
      <c r="G53" s="5">
        <v>105.07</v>
      </c>
      <c r="H53" s="5">
        <v>662.48</v>
      </c>
      <c r="I53" s="5">
        <v>1268.19</v>
      </c>
      <c r="J53" s="33">
        <v>942.89</v>
      </c>
      <c r="K53" s="33">
        <f t="shared" si="2"/>
        <v>897.39221471400015</v>
      </c>
      <c r="L53" s="33">
        <f t="shared" si="3"/>
        <v>74.349269431236635</v>
      </c>
    </row>
    <row r="54" spans="2:12" x14ac:dyDescent="0.25">
      <c r="B54" s="8"/>
      <c r="C54" s="8"/>
      <c r="D54" s="9"/>
      <c r="E54" s="9">
        <v>3227</v>
      </c>
      <c r="F54" s="9" t="s">
        <v>75</v>
      </c>
      <c r="G54" s="5">
        <v>293.02</v>
      </c>
      <c r="H54" s="5">
        <v>165</v>
      </c>
      <c r="I54" s="5">
        <v>165</v>
      </c>
      <c r="J54" s="33">
        <v>183.06</v>
      </c>
      <c r="K54" s="33">
        <f t="shared" si="2"/>
        <v>62.473551293427079</v>
      </c>
      <c r="L54" s="33">
        <f t="shared" si="3"/>
        <v>110.94545454545455</v>
      </c>
    </row>
    <row r="55" spans="2:12" x14ac:dyDescent="0.25">
      <c r="B55" s="8"/>
      <c r="C55" s="8"/>
      <c r="D55" s="9">
        <v>323</v>
      </c>
      <c r="E55" s="9"/>
      <c r="F55" s="9" t="s">
        <v>76</v>
      </c>
      <c r="G55" s="5">
        <v>72640</v>
      </c>
      <c r="H55" s="5">
        <v>32177</v>
      </c>
      <c r="I55" s="5">
        <v>40014</v>
      </c>
      <c r="J55" s="57">
        <v>39419.58</v>
      </c>
      <c r="K55" s="33">
        <f t="shared" si="2"/>
        <v>54.267042951541853</v>
      </c>
      <c r="L55" s="33">
        <f t="shared" si="3"/>
        <v>98.51446993552257</v>
      </c>
    </row>
    <row r="56" spans="2:12" x14ac:dyDescent="0.25">
      <c r="B56" s="8"/>
      <c r="C56" s="8"/>
      <c r="D56" s="9"/>
      <c r="E56" s="9">
        <v>3231</v>
      </c>
      <c r="F56" s="9" t="s">
        <v>77</v>
      </c>
      <c r="G56" s="5">
        <v>2021.89</v>
      </c>
      <c r="H56" s="5">
        <v>1593</v>
      </c>
      <c r="I56" s="5">
        <v>1593</v>
      </c>
      <c r="J56" s="57">
        <v>1716.5</v>
      </c>
      <c r="K56" s="33">
        <f t="shared" si="2"/>
        <v>84.895815301524806</v>
      </c>
      <c r="L56" s="33">
        <f t="shared" si="3"/>
        <v>107.75266792215945</v>
      </c>
    </row>
    <row r="57" spans="2:12" x14ac:dyDescent="0.25">
      <c r="B57" s="8"/>
      <c r="C57" s="8"/>
      <c r="D57" s="9"/>
      <c r="E57" s="9">
        <v>3232</v>
      </c>
      <c r="F57" s="9" t="s">
        <v>78</v>
      </c>
      <c r="G57" s="5">
        <v>31436.7</v>
      </c>
      <c r="H57" s="5">
        <v>15495.9</v>
      </c>
      <c r="I57" s="5">
        <v>22880.04</v>
      </c>
      <c r="J57" s="57">
        <v>22272.13</v>
      </c>
      <c r="K57" s="33">
        <f t="shared" si="2"/>
        <v>70.847544430554095</v>
      </c>
      <c r="L57" s="33">
        <f t="shared" si="3"/>
        <v>97.343055344308837</v>
      </c>
    </row>
    <row r="58" spans="2:12" x14ac:dyDescent="0.25">
      <c r="B58" s="8"/>
      <c r="C58" s="8"/>
      <c r="D58" s="9"/>
      <c r="E58" s="9">
        <v>3233</v>
      </c>
      <c r="F58" s="9" t="s">
        <v>79</v>
      </c>
      <c r="G58" s="5">
        <v>10.62</v>
      </c>
      <c r="H58" s="5">
        <v>0</v>
      </c>
      <c r="I58" s="5">
        <v>0</v>
      </c>
      <c r="J58" s="33">
        <v>0</v>
      </c>
      <c r="K58" s="33">
        <f t="shared" si="2"/>
        <v>0</v>
      </c>
      <c r="L58" s="33">
        <v>0</v>
      </c>
    </row>
    <row r="59" spans="2:12" x14ac:dyDescent="0.25">
      <c r="B59" s="8"/>
      <c r="C59" s="8"/>
      <c r="D59" s="9"/>
      <c r="E59" s="9">
        <v>3234</v>
      </c>
      <c r="F59" s="9" t="s">
        <v>80</v>
      </c>
      <c r="G59" s="5">
        <v>5485.33</v>
      </c>
      <c r="H59" s="5">
        <v>6119</v>
      </c>
      <c r="I59" s="5">
        <v>5571.73</v>
      </c>
      <c r="J59" s="57">
        <v>5300.11</v>
      </c>
      <c r="K59" s="33">
        <f t="shared" si="2"/>
        <v>96.623357209137822</v>
      </c>
      <c r="L59" s="33">
        <f t="shared" si="3"/>
        <v>95.125032978984976</v>
      </c>
    </row>
    <row r="60" spans="2:12" x14ac:dyDescent="0.25">
      <c r="B60" s="8"/>
      <c r="C60" s="8"/>
      <c r="D60" s="9"/>
      <c r="E60" s="9">
        <v>3235</v>
      </c>
      <c r="F60" s="9" t="s">
        <v>81</v>
      </c>
      <c r="G60" s="5">
        <v>836.81</v>
      </c>
      <c r="H60" s="5">
        <v>0</v>
      </c>
      <c r="I60" s="5">
        <v>0</v>
      </c>
      <c r="J60" s="33">
        <v>0</v>
      </c>
      <c r="K60" s="33">
        <f t="shared" si="2"/>
        <v>0</v>
      </c>
      <c r="L60" s="33">
        <v>0</v>
      </c>
    </row>
    <row r="61" spans="2:12" x14ac:dyDescent="0.25">
      <c r="B61" s="8"/>
      <c r="C61" s="8"/>
      <c r="D61" s="9"/>
      <c r="E61" s="9">
        <v>3236</v>
      </c>
      <c r="F61" s="9" t="s">
        <v>82</v>
      </c>
      <c r="G61" s="5">
        <v>2300.09</v>
      </c>
      <c r="H61" s="5">
        <v>1496</v>
      </c>
      <c r="I61" s="5">
        <v>1540</v>
      </c>
      <c r="J61" s="57">
        <v>1500.28</v>
      </c>
      <c r="K61" s="33">
        <f t="shared" si="2"/>
        <v>65.227012856018675</v>
      </c>
      <c r="L61" s="33">
        <f t="shared" si="3"/>
        <v>97.420779220779224</v>
      </c>
    </row>
    <row r="62" spans="2:12" x14ac:dyDescent="0.25">
      <c r="B62" s="8"/>
      <c r="C62" s="8"/>
      <c r="D62" s="9"/>
      <c r="E62" s="9">
        <v>3238</v>
      </c>
      <c r="F62" s="9" t="s">
        <v>83</v>
      </c>
      <c r="G62" s="5">
        <v>5853.74</v>
      </c>
      <c r="H62" s="5">
        <v>5280</v>
      </c>
      <c r="I62" s="5">
        <v>5280</v>
      </c>
      <c r="J62" s="57">
        <v>5020.0600000000004</v>
      </c>
      <c r="K62" s="33">
        <f t="shared" si="2"/>
        <v>85.758164865538973</v>
      </c>
      <c r="L62" s="33">
        <f t="shared" si="3"/>
        <v>95.076893939393941</v>
      </c>
    </row>
    <row r="63" spans="2:12" x14ac:dyDescent="0.25">
      <c r="B63" s="8"/>
      <c r="C63" s="8"/>
      <c r="D63" s="9"/>
      <c r="E63" s="9">
        <v>3239</v>
      </c>
      <c r="F63" s="9" t="s">
        <v>99</v>
      </c>
      <c r="G63" s="5">
        <v>24695</v>
      </c>
      <c r="H63" s="5">
        <v>2193</v>
      </c>
      <c r="I63" s="5">
        <v>3193</v>
      </c>
      <c r="J63" s="57">
        <v>3610.5</v>
      </c>
      <c r="K63" s="33">
        <f t="shared" si="2"/>
        <v>14.620368495646893</v>
      </c>
      <c r="L63" s="33">
        <f t="shared" si="3"/>
        <v>113.07547760726588</v>
      </c>
    </row>
    <row r="64" spans="2:12" x14ac:dyDescent="0.25">
      <c r="B64" s="8"/>
      <c r="C64" s="8"/>
      <c r="D64" s="9">
        <v>329</v>
      </c>
      <c r="E64" s="9"/>
      <c r="F64" s="9" t="s">
        <v>84</v>
      </c>
      <c r="G64" s="5">
        <v>3319.77</v>
      </c>
      <c r="H64" s="5">
        <v>3297</v>
      </c>
      <c r="I64" s="5">
        <v>4622</v>
      </c>
      <c r="J64" s="57">
        <v>3128.47</v>
      </c>
      <c r="K64" s="33">
        <f t="shared" si="2"/>
        <v>94.23755260153564</v>
      </c>
      <c r="L64" s="33">
        <f t="shared" si="3"/>
        <v>67.686499350930333</v>
      </c>
    </row>
    <row r="65" spans="2:12" x14ac:dyDescent="0.25">
      <c r="B65" s="8"/>
      <c r="C65" s="8"/>
      <c r="D65" s="9"/>
      <c r="E65" s="9">
        <v>3292</v>
      </c>
      <c r="F65" s="9" t="s">
        <v>196</v>
      </c>
      <c r="G65" s="5">
        <v>261</v>
      </c>
      <c r="H65" s="5">
        <v>0</v>
      </c>
      <c r="I65" s="5">
        <v>284.39999999999998</v>
      </c>
      <c r="J65" s="33">
        <v>284.04000000000002</v>
      </c>
      <c r="K65" s="33">
        <f t="shared" si="2"/>
        <v>108.82758620689657</v>
      </c>
      <c r="L65" s="33">
        <f t="shared" si="3"/>
        <v>99.873417721519004</v>
      </c>
    </row>
    <row r="66" spans="2:12" x14ac:dyDescent="0.25">
      <c r="B66" s="8"/>
      <c r="C66" s="8"/>
      <c r="D66" s="9"/>
      <c r="E66" s="9">
        <v>3293</v>
      </c>
      <c r="F66" s="9" t="s">
        <v>85</v>
      </c>
      <c r="G66" s="5">
        <v>108.67</v>
      </c>
      <c r="H66" s="5">
        <v>0</v>
      </c>
      <c r="I66" s="5">
        <v>0</v>
      </c>
      <c r="J66" s="33">
        <v>0</v>
      </c>
      <c r="K66" s="33">
        <f t="shared" si="2"/>
        <v>0</v>
      </c>
      <c r="L66" s="33">
        <v>0</v>
      </c>
    </row>
    <row r="67" spans="2:12" x14ac:dyDescent="0.25">
      <c r="B67" s="8"/>
      <c r="C67" s="8"/>
      <c r="D67" s="9"/>
      <c r="E67" s="9">
        <v>3294</v>
      </c>
      <c r="F67" s="9" t="s">
        <v>86</v>
      </c>
      <c r="G67" s="5">
        <v>159</v>
      </c>
      <c r="H67" s="5">
        <v>166</v>
      </c>
      <c r="I67" s="5">
        <v>121.36</v>
      </c>
      <c r="J67" s="33">
        <v>176.36</v>
      </c>
      <c r="K67" s="33">
        <f t="shared" si="2"/>
        <v>110.91823899371069</v>
      </c>
      <c r="L67" s="33">
        <f t="shared" si="3"/>
        <v>145.31970995385629</v>
      </c>
    </row>
    <row r="68" spans="2:12" x14ac:dyDescent="0.25">
      <c r="B68" s="8"/>
      <c r="C68" s="8"/>
      <c r="D68" s="9"/>
      <c r="E68" s="9">
        <v>3295</v>
      </c>
      <c r="F68" s="9" t="s">
        <v>87</v>
      </c>
      <c r="G68" s="5">
        <v>39.82</v>
      </c>
      <c r="H68" s="5">
        <v>0</v>
      </c>
      <c r="I68" s="5">
        <v>0</v>
      </c>
      <c r="J68" s="33">
        <v>13.27</v>
      </c>
      <c r="K68" s="33">
        <f t="shared" si="2"/>
        <v>33.324962330487189</v>
      </c>
      <c r="L68" s="33">
        <v>0</v>
      </c>
    </row>
    <row r="69" spans="2:12" x14ac:dyDescent="0.25">
      <c r="B69" s="8"/>
      <c r="C69" s="8"/>
      <c r="D69" s="9"/>
      <c r="E69" s="9">
        <v>3296</v>
      </c>
      <c r="F69" s="9" t="s">
        <v>88</v>
      </c>
      <c r="G69" s="5">
        <v>406.46</v>
      </c>
      <c r="H69" s="5">
        <v>0</v>
      </c>
      <c r="I69" s="5">
        <v>0</v>
      </c>
      <c r="J69" s="33">
        <v>0</v>
      </c>
      <c r="K69" s="33">
        <f t="shared" si="2"/>
        <v>0</v>
      </c>
      <c r="L69" s="33">
        <v>0</v>
      </c>
    </row>
    <row r="70" spans="2:12" x14ac:dyDescent="0.25">
      <c r="B70" s="8"/>
      <c r="C70" s="8"/>
      <c r="D70" s="9"/>
      <c r="E70" s="9">
        <v>3299</v>
      </c>
      <c r="F70" s="9" t="s">
        <v>100</v>
      </c>
      <c r="G70" s="5">
        <v>2344.56</v>
      </c>
      <c r="H70" s="5">
        <v>3131</v>
      </c>
      <c r="I70" s="5">
        <v>4217</v>
      </c>
      <c r="J70" s="57">
        <v>2654.8</v>
      </c>
      <c r="K70" s="33">
        <f t="shared" si="2"/>
        <v>113.23233357218415</v>
      </c>
      <c r="L70" s="33">
        <f t="shared" si="3"/>
        <v>62.954707137775678</v>
      </c>
    </row>
    <row r="71" spans="2:12" x14ac:dyDescent="0.25">
      <c r="B71" s="8"/>
      <c r="C71" s="8">
        <v>34</v>
      </c>
      <c r="D71" s="9"/>
      <c r="E71" s="9"/>
      <c r="F71" s="9" t="s">
        <v>89</v>
      </c>
      <c r="G71" s="5">
        <v>1078.53</v>
      </c>
      <c r="H71" s="5">
        <v>730</v>
      </c>
      <c r="I71" s="5">
        <v>730</v>
      </c>
      <c r="J71" s="33">
        <v>798.8</v>
      </c>
      <c r="K71" s="33">
        <f t="shared" si="2"/>
        <v>74.063771985943831</v>
      </c>
      <c r="L71" s="33">
        <f t="shared" si="3"/>
        <v>109.42465753424658</v>
      </c>
    </row>
    <row r="72" spans="2:12" x14ac:dyDescent="0.25">
      <c r="B72" s="8"/>
      <c r="C72" s="8"/>
      <c r="D72" s="9">
        <v>343</v>
      </c>
      <c r="E72" s="9"/>
      <c r="F72" s="9" t="s">
        <v>90</v>
      </c>
      <c r="G72" s="5">
        <v>1079</v>
      </c>
      <c r="H72" s="5">
        <v>730</v>
      </c>
      <c r="I72" s="5">
        <v>730</v>
      </c>
      <c r="J72" s="33">
        <v>798.8</v>
      </c>
      <c r="K72" s="33">
        <f t="shared" si="2"/>
        <v>74.031510658016671</v>
      </c>
      <c r="L72" s="33">
        <f t="shared" si="3"/>
        <v>109.42465753424658</v>
      </c>
    </row>
    <row r="73" spans="2:12" x14ac:dyDescent="0.25">
      <c r="B73" s="8"/>
      <c r="C73" s="8"/>
      <c r="D73" s="9"/>
      <c r="E73" s="9">
        <v>3431</v>
      </c>
      <c r="F73" s="9" t="s">
        <v>91</v>
      </c>
      <c r="G73" s="5">
        <v>800.77</v>
      </c>
      <c r="H73" s="5">
        <v>730</v>
      </c>
      <c r="I73" s="5">
        <v>730</v>
      </c>
      <c r="J73" s="33">
        <v>798.8</v>
      </c>
      <c r="K73" s="33">
        <f t="shared" si="2"/>
        <v>99.753986787716826</v>
      </c>
      <c r="L73" s="33">
        <f t="shared" si="3"/>
        <v>109.42465753424658</v>
      </c>
    </row>
    <row r="74" spans="2:12" x14ac:dyDescent="0.25">
      <c r="B74" s="8"/>
      <c r="C74" s="8"/>
      <c r="D74" s="9"/>
      <c r="E74" s="9">
        <v>3433</v>
      </c>
      <c r="F74" s="9" t="s">
        <v>92</v>
      </c>
      <c r="G74" s="5">
        <v>277.77</v>
      </c>
      <c r="H74" s="5">
        <v>0</v>
      </c>
      <c r="I74" s="5">
        <v>0</v>
      </c>
      <c r="J74" s="33">
        <v>0</v>
      </c>
      <c r="K74" s="33">
        <f t="shared" si="2"/>
        <v>0</v>
      </c>
      <c r="L74" s="33">
        <v>0</v>
      </c>
    </row>
    <row r="75" spans="2:12" x14ac:dyDescent="0.25">
      <c r="B75" s="8"/>
      <c r="C75" s="8">
        <v>37</v>
      </c>
      <c r="D75" s="9"/>
      <c r="E75" s="9"/>
      <c r="F75" s="9" t="s">
        <v>93</v>
      </c>
      <c r="G75" s="5">
        <v>0</v>
      </c>
      <c r="H75" s="5">
        <v>0</v>
      </c>
      <c r="I75" s="5">
        <v>13648</v>
      </c>
      <c r="J75" s="57">
        <v>13647.86</v>
      </c>
      <c r="K75" s="33" t="e">
        <f t="shared" si="2"/>
        <v>#DIV/0!</v>
      </c>
      <c r="L75" s="33">
        <f t="shared" si="3"/>
        <v>99.998974208675278</v>
      </c>
    </row>
    <row r="76" spans="2:12" x14ac:dyDescent="0.25">
      <c r="B76" s="8"/>
      <c r="C76" s="8"/>
      <c r="D76" s="9">
        <v>372</v>
      </c>
      <c r="E76" s="9"/>
      <c r="F76" s="9" t="s">
        <v>94</v>
      </c>
      <c r="G76" s="5">
        <v>0</v>
      </c>
      <c r="H76" s="5">
        <v>0</v>
      </c>
      <c r="I76" s="5">
        <v>13648</v>
      </c>
      <c r="J76" s="57">
        <v>13647.86</v>
      </c>
      <c r="K76" s="33" t="e">
        <f t="shared" si="2"/>
        <v>#DIV/0!</v>
      </c>
      <c r="L76" s="33">
        <f t="shared" si="3"/>
        <v>99.998974208675278</v>
      </c>
    </row>
    <row r="77" spans="2:12" x14ac:dyDescent="0.25">
      <c r="B77" s="8"/>
      <c r="C77" s="8"/>
      <c r="D77" s="9"/>
      <c r="E77" s="9">
        <v>3722</v>
      </c>
      <c r="F77" s="9" t="s">
        <v>102</v>
      </c>
      <c r="G77" s="5">
        <v>0</v>
      </c>
      <c r="H77" s="5">
        <v>0</v>
      </c>
      <c r="I77" s="5">
        <v>13648</v>
      </c>
      <c r="J77" s="57">
        <v>13647.86</v>
      </c>
      <c r="K77" s="33" t="e">
        <f t="shared" si="2"/>
        <v>#DIV/0!</v>
      </c>
      <c r="L77" s="33">
        <f t="shared" si="3"/>
        <v>99.998974208675278</v>
      </c>
    </row>
    <row r="78" spans="2:12" x14ac:dyDescent="0.25">
      <c r="B78" s="10">
        <v>4</v>
      </c>
      <c r="C78" s="11"/>
      <c r="D78" s="11"/>
      <c r="E78" s="11"/>
      <c r="F78" s="16" t="s">
        <v>6</v>
      </c>
      <c r="G78" s="53">
        <v>7265.43</v>
      </c>
      <c r="H78" s="53">
        <v>5000</v>
      </c>
      <c r="I78" s="53">
        <v>3070</v>
      </c>
      <c r="J78" s="59">
        <v>3043.77</v>
      </c>
      <c r="K78" s="33">
        <f t="shared" si="2"/>
        <v>41.893872764585169</v>
      </c>
      <c r="L78" s="33">
        <f t="shared" si="3"/>
        <v>99.145602605863189</v>
      </c>
    </row>
    <row r="79" spans="2:12" x14ac:dyDescent="0.25">
      <c r="B79" s="12"/>
      <c r="C79" s="12">
        <v>42</v>
      </c>
      <c r="D79" s="12"/>
      <c r="E79" s="12"/>
      <c r="F79" s="17" t="s">
        <v>95</v>
      </c>
      <c r="G79" s="5">
        <v>7265.43</v>
      </c>
      <c r="H79" s="5">
        <v>5000</v>
      </c>
      <c r="I79" s="6">
        <v>3070</v>
      </c>
      <c r="J79" s="57">
        <v>3043.77</v>
      </c>
      <c r="K79" s="33">
        <f t="shared" si="2"/>
        <v>41.893872764585169</v>
      </c>
      <c r="L79" s="33">
        <f t="shared" si="3"/>
        <v>99.145602605863189</v>
      </c>
    </row>
    <row r="80" spans="2:12" x14ac:dyDescent="0.25">
      <c r="B80" s="12"/>
      <c r="C80" s="12"/>
      <c r="D80" s="8">
        <v>422</v>
      </c>
      <c r="E80" s="8"/>
      <c r="F80" s="8" t="s">
        <v>96</v>
      </c>
      <c r="G80" s="5">
        <v>6286.98</v>
      </c>
      <c r="H80" s="5">
        <v>0</v>
      </c>
      <c r="I80" s="6">
        <v>0</v>
      </c>
      <c r="J80" s="33">
        <v>0</v>
      </c>
      <c r="K80" s="33">
        <f t="shared" si="2"/>
        <v>0</v>
      </c>
      <c r="L80" s="33">
        <v>0</v>
      </c>
    </row>
    <row r="81" spans="2:12" x14ac:dyDescent="0.25">
      <c r="B81" s="12"/>
      <c r="C81" s="12"/>
      <c r="D81" s="8"/>
      <c r="E81" s="8">
        <v>4221</v>
      </c>
      <c r="F81" s="8" t="s">
        <v>97</v>
      </c>
      <c r="G81" s="5">
        <v>6286.98</v>
      </c>
      <c r="H81" s="5">
        <v>0</v>
      </c>
      <c r="I81" s="6">
        <v>0</v>
      </c>
      <c r="J81" s="33">
        <v>0</v>
      </c>
      <c r="K81" s="33">
        <f t="shared" si="2"/>
        <v>0</v>
      </c>
      <c r="L81" s="33">
        <v>0</v>
      </c>
    </row>
    <row r="82" spans="2:12" x14ac:dyDescent="0.25">
      <c r="B82" s="12"/>
      <c r="C82" s="12"/>
      <c r="D82" s="8">
        <v>424</v>
      </c>
      <c r="E82" s="8"/>
      <c r="F82" s="8" t="s">
        <v>98</v>
      </c>
      <c r="G82" s="5">
        <v>978</v>
      </c>
      <c r="H82" s="5">
        <v>5000</v>
      </c>
      <c r="I82" s="6">
        <v>3070</v>
      </c>
      <c r="J82" s="57">
        <v>3043.77</v>
      </c>
      <c r="K82" s="33">
        <f t="shared" si="2"/>
        <v>311.22392638036808</v>
      </c>
      <c r="L82" s="33">
        <f t="shared" si="3"/>
        <v>99.145602605863189</v>
      </c>
    </row>
    <row r="83" spans="2:12" x14ac:dyDescent="0.25">
      <c r="B83" s="12"/>
      <c r="C83" s="12" t="s">
        <v>11</v>
      </c>
      <c r="D83" s="8"/>
      <c r="E83" s="8">
        <v>4241</v>
      </c>
      <c r="F83" s="8" t="s">
        <v>98</v>
      </c>
      <c r="G83" s="5">
        <v>978.45</v>
      </c>
      <c r="H83" s="5">
        <v>5000</v>
      </c>
      <c r="I83" s="6">
        <v>3070</v>
      </c>
      <c r="J83" s="57">
        <v>3043.77</v>
      </c>
      <c r="K83" s="33">
        <f t="shared" si="2"/>
        <v>311.08079104706422</v>
      </c>
      <c r="L83" s="33">
        <f t="shared" si="3"/>
        <v>99.145602605863189</v>
      </c>
    </row>
    <row r="86" spans="2:12" ht="15" customHeight="1" x14ac:dyDescent="0.2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2:12" x14ac:dyDescent="0.2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2:12" ht="4.5" customHeight="1" x14ac:dyDescent="0.2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</sheetData>
  <mergeCells count="12">
    <mergeCell ref="B1:L1"/>
    <mergeCell ref="B2:L2"/>
    <mergeCell ref="B4:L4"/>
    <mergeCell ref="B6:L6"/>
    <mergeCell ref="B34:F34"/>
    <mergeCell ref="B9:F9"/>
    <mergeCell ref="B33:F33"/>
    <mergeCell ref="B8:F8"/>
    <mergeCell ref="B7:L7"/>
    <mergeCell ref="B5:L5"/>
    <mergeCell ref="B32:L32"/>
    <mergeCell ref="B3:L3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6"/>
  <sheetViews>
    <sheetView workbookViewId="0">
      <selection activeCell="J19" sqref="J19"/>
    </sheetView>
  </sheetViews>
  <sheetFormatPr defaultRowHeight="15" x14ac:dyDescent="0.25"/>
  <cols>
    <col min="2" max="2" width="37.7109375" customWidth="1"/>
    <col min="3" max="5" width="25.28515625" customWidth="1"/>
    <col min="6" max="7" width="15.7109375" customWidth="1"/>
  </cols>
  <sheetData>
    <row r="1" spans="2:7" ht="18" x14ac:dyDescent="0.25">
      <c r="B1" s="3"/>
      <c r="C1" s="3"/>
      <c r="D1" s="3"/>
      <c r="E1" s="4"/>
      <c r="F1" s="4"/>
      <c r="G1" s="4"/>
    </row>
    <row r="2" spans="2:7" ht="15.75" customHeight="1" x14ac:dyDescent="0.25">
      <c r="B2" s="93" t="s">
        <v>29</v>
      </c>
      <c r="C2" s="93"/>
      <c r="D2" s="93"/>
      <c r="E2" s="93"/>
      <c r="F2" s="93"/>
      <c r="G2" s="93"/>
    </row>
    <row r="3" spans="2:7" ht="18" x14ac:dyDescent="0.25">
      <c r="B3" s="45"/>
      <c r="C3" s="45"/>
      <c r="D3" s="45"/>
      <c r="E3" s="46"/>
      <c r="F3" s="46"/>
      <c r="G3" s="46"/>
    </row>
    <row r="4" spans="2:7" ht="33.75" customHeight="1" x14ac:dyDescent="0.25">
      <c r="B4" s="39" t="s">
        <v>7</v>
      </c>
      <c r="C4" s="39" t="s">
        <v>62</v>
      </c>
      <c r="D4" s="39" t="s">
        <v>35</v>
      </c>
      <c r="E4" s="39" t="s">
        <v>45</v>
      </c>
      <c r="F4" s="39" t="s">
        <v>17</v>
      </c>
      <c r="G4" s="39" t="s">
        <v>36</v>
      </c>
    </row>
    <row r="5" spans="2:7" x14ac:dyDescent="0.25">
      <c r="B5" s="39">
        <v>1</v>
      </c>
      <c r="C5" s="40">
        <v>2</v>
      </c>
      <c r="D5" s="40">
        <v>4</v>
      </c>
      <c r="E5" s="40">
        <v>5</v>
      </c>
      <c r="F5" s="40" t="s">
        <v>26</v>
      </c>
      <c r="G5" s="40" t="s">
        <v>27</v>
      </c>
    </row>
    <row r="6" spans="2:7" x14ac:dyDescent="0.25">
      <c r="B6" s="67" t="s">
        <v>32</v>
      </c>
      <c r="C6" s="70">
        <v>712852</v>
      </c>
      <c r="D6" s="70">
        <v>794126</v>
      </c>
      <c r="E6" s="70">
        <v>838732</v>
      </c>
      <c r="F6" s="71">
        <f>SUM(E6/C6*100)</f>
        <v>117.6586444311021</v>
      </c>
      <c r="G6" s="71">
        <f>SUM(E6/D6*100)</f>
        <v>105.61699276940939</v>
      </c>
    </row>
    <row r="7" spans="2:7" x14ac:dyDescent="0.25">
      <c r="B7" s="7" t="s">
        <v>113</v>
      </c>
      <c r="C7" s="5">
        <v>101005</v>
      </c>
      <c r="D7" s="53">
        <v>64446</v>
      </c>
      <c r="E7" s="60">
        <v>64364</v>
      </c>
      <c r="F7" s="91">
        <f t="shared" ref="F7:F42" si="0">SUM(E7/C7*100)</f>
        <v>63.723578040691052</v>
      </c>
      <c r="G7" s="91">
        <f t="shared" ref="G7:G42" si="1">SUM(E7/D7*100)</f>
        <v>99.872761691959155</v>
      </c>
    </row>
    <row r="8" spans="2:7" x14ac:dyDescent="0.25">
      <c r="B8" s="25" t="s">
        <v>14</v>
      </c>
      <c r="C8" s="5">
        <v>5986</v>
      </c>
      <c r="D8" s="5">
        <v>2299</v>
      </c>
      <c r="E8" s="33">
        <v>266</v>
      </c>
      <c r="F8" s="91">
        <f t="shared" si="0"/>
        <v>4.4437019712662877</v>
      </c>
      <c r="G8" s="91">
        <f t="shared" si="1"/>
        <v>11.570247933884298</v>
      </c>
    </row>
    <row r="9" spans="2:7" x14ac:dyDescent="0.25">
      <c r="B9" s="26" t="s">
        <v>103</v>
      </c>
      <c r="C9" s="5">
        <v>95019.41</v>
      </c>
      <c r="D9" s="5">
        <v>62147</v>
      </c>
      <c r="E9" s="56">
        <v>64098</v>
      </c>
      <c r="F9" s="91">
        <f t="shared" si="0"/>
        <v>67.457796254470537</v>
      </c>
      <c r="G9" s="91">
        <f t="shared" si="1"/>
        <v>103.13933094115563</v>
      </c>
    </row>
    <row r="10" spans="2:7" x14ac:dyDescent="0.25">
      <c r="B10" s="7" t="s">
        <v>112</v>
      </c>
      <c r="C10" s="5">
        <v>239</v>
      </c>
      <c r="D10" s="66">
        <v>1545</v>
      </c>
      <c r="E10" s="60">
        <v>1541</v>
      </c>
      <c r="F10" s="91">
        <f t="shared" si="0"/>
        <v>644.76987447698741</v>
      </c>
      <c r="G10" s="91">
        <f t="shared" si="1"/>
        <v>99.741100323624593</v>
      </c>
    </row>
    <row r="11" spans="2:7" x14ac:dyDescent="0.25">
      <c r="B11" s="27" t="s">
        <v>16</v>
      </c>
      <c r="C11" s="5">
        <v>239</v>
      </c>
      <c r="D11" s="6">
        <v>1545</v>
      </c>
      <c r="E11" s="56">
        <v>1541</v>
      </c>
      <c r="F11" s="91">
        <f t="shared" si="0"/>
        <v>644.76987447698741</v>
      </c>
      <c r="G11" s="91">
        <f t="shared" si="1"/>
        <v>99.741100323624593</v>
      </c>
    </row>
    <row r="12" spans="2:7" x14ac:dyDescent="0.25">
      <c r="B12" s="7" t="s">
        <v>111</v>
      </c>
      <c r="C12" s="5">
        <v>11927</v>
      </c>
      <c r="D12" s="66">
        <v>8776</v>
      </c>
      <c r="E12" s="60">
        <v>9214</v>
      </c>
      <c r="F12" s="91">
        <f t="shared" si="0"/>
        <v>77.253290852687186</v>
      </c>
      <c r="G12" s="91">
        <f t="shared" si="1"/>
        <v>104.99088422971741</v>
      </c>
    </row>
    <row r="13" spans="2:7" x14ac:dyDescent="0.25">
      <c r="B13" s="27" t="s">
        <v>104</v>
      </c>
      <c r="C13" s="5">
        <v>11927</v>
      </c>
      <c r="D13" s="6">
        <v>8776</v>
      </c>
      <c r="E13" s="56">
        <v>9214</v>
      </c>
      <c r="F13" s="91">
        <f t="shared" si="0"/>
        <v>77.253290852687186</v>
      </c>
      <c r="G13" s="91">
        <f t="shared" si="1"/>
        <v>104.99088422971741</v>
      </c>
    </row>
    <row r="14" spans="2:7" x14ac:dyDescent="0.25">
      <c r="B14" s="63" t="s">
        <v>105</v>
      </c>
      <c r="C14" s="5">
        <v>599793</v>
      </c>
      <c r="D14" s="66">
        <v>697266</v>
      </c>
      <c r="E14" s="60">
        <v>763073</v>
      </c>
      <c r="F14" s="91">
        <f t="shared" si="0"/>
        <v>127.2227251735182</v>
      </c>
      <c r="G14" s="91">
        <f t="shared" si="1"/>
        <v>109.43786159084195</v>
      </c>
    </row>
    <row r="15" spans="2:7" x14ac:dyDescent="0.25">
      <c r="B15" s="27" t="s">
        <v>106</v>
      </c>
      <c r="C15" s="5">
        <v>547536</v>
      </c>
      <c r="D15" s="6">
        <v>642222</v>
      </c>
      <c r="E15" s="56">
        <v>707630</v>
      </c>
      <c r="F15" s="91">
        <f t="shared" si="0"/>
        <v>129.23899067823851</v>
      </c>
      <c r="G15" s="91">
        <f t="shared" si="1"/>
        <v>110.18464020229766</v>
      </c>
    </row>
    <row r="16" spans="2:7" x14ac:dyDescent="0.25">
      <c r="B16" s="27" t="s">
        <v>107</v>
      </c>
      <c r="C16" s="5">
        <v>487291</v>
      </c>
      <c r="D16" s="6">
        <v>587642</v>
      </c>
      <c r="E16" s="56">
        <v>650431</v>
      </c>
      <c r="F16" s="91">
        <f t="shared" si="0"/>
        <v>133.47896841928127</v>
      </c>
      <c r="G16" s="91">
        <f t="shared" si="1"/>
        <v>110.68490679699545</v>
      </c>
    </row>
    <row r="17" spans="2:7" x14ac:dyDescent="0.25">
      <c r="B17" s="27" t="s">
        <v>108</v>
      </c>
      <c r="C17" s="5">
        <v>22171</v>
      </c>
      <c r="D17" s="6">
        <v>0</v>
      </c>
      <c r="E17" s="33">
        <v>0</v>
      </c>
      <c r="F17" s="91">
        <f t="shared" si="0"/>
        <v>0</v>
      </c>
      <c r="G17" s="91">
        <v>0</v>
      </c>
    </row>
    <row r="18" spans="2:7" x14ac:dyDescent="0.25">
      <c r="B18" s="27" t="s">
        <v>109</v>
      </c>
      <c r="C18" s="5">
        <v>32508</v>
      </c>
      <c r="D18" s="6">
        <v>57520</v>
      </c>
      <c r="E18" s="56">
        <v>54259</v>
      </c>
      <c r="F18" s="91">
        <f t="shared" si="0"/>
        <v>166.90968377014889</v>
      </c>
      <c r="G18" s="91">
        <f t="shared" si="1"/>
        <v>94.330667593880392</v>
      </c>
    </row>
    <row r="19" spans="2:7" x14ac:dyDescent="0.25">
      <c r="B19" s="27" t="s">
        <v>115</v>
      </c>
      <c r="C19" s="5">
        <v>5567</v>
      </c>
      <c r="D19" s="6">
        <v>0</v>
      </c>
      <c r="E19" s="56">
        <v>2940</v>
      </c>
      <c r="F19" s="91">
        <f t="shared" si="0"/>
        <v>52.811208909646126</v>
      </c>
      <c r="G19" s="91">
        <v>0</v>
      </c>
    </row>
    <row r="20" spans="2:7" x14ac:dyDescent="0.25">
      <c r="B20" s="27" t="s">
        <v>117</v>
      </c>
      <c r="C20" s="5">
        <v>52257</v>
      </c>
      <c r="D20" s="6">
        <v>55044</v>
      </c>
      <c r="E20" s="56">
        <v>55442</v>
      </c>
      <c r="F20" s="91">
        <f t="shared" si="0"/>
        <v>106.09487724132651</v>
      </c>
      <c r="G20" s="91">
        <f t="shared" si="1"/>
        <v>100.72305791730251</v>
      </c>
    </row>
    <row r="21" spans="2:7" x14ac:dyDescent="0.25">
      <c r="B21" s="64" t="s">
        <v>116</v>
      </c>
      <c r="C21" s="5">
        <v>52257</v>
      </c>
      <c r="D21" s="6">
        <v>55044</v>
      </c>
      <c r="E21" s="56">
        <v>55442</v>
      </c>
      <c r="F21" s="91">
        <f t="shared" si="0"/>
        <v>106.09487724132651</v>
      </c>
      <c r="G21" s="91">
        <f t="shared" si="1"/>
        <v>100.72305791730251</v>
      </c>
    </row>
    <row r="22" spans="2:7" x14ac:dyDescent="0.25">
      <c r="B22" s="63" t="s">
        <v>110</v>
      </c>
      <c r="C22" s="53">
        <v>133</v>
      </c>
      <c r="D22" s="66">
        <v>540</v>
      </c>
      <c r="E22" s="60">
        <v>540</v>
      </c>
      <c r="F22" s="91">
        <f t="shared" si="0"/>
        <v>406.01503759398503</v>
      </c>
      <c r="G22" s="91">
        <f t="shared" si="1"/>
        <v>100</v>
      </c>
    </row>
    <row r="23" spans="2:7" x14ac:dyDescent="0.25">
      <c r="B23" s="64" t="s">
        <v>114</v>
      </c>
      <c r="C23" s="5">
        <v>133</v>
      </c>
      <c r="D23" s="6">
        <v>540</v>
      </c>
      <c r="E23" s="56">
        <v>540</v>
      </c>
      <c r="F23" s="91">
        <f t="shared" si="0"/>
        <v>406.01503759398503</v>
      </c>
      <c r="G23" s="91">
        <f t="shared" si="1"/>
        <v>100</v>
      </c>
    </row>
    <row r="24" spans="2:7" x14ac:dyDescent="0.25">
      <c r="B24" s="27" t="s">
        <v>195</v>
      </c>
      <c r="C24" s="5">
        <v>20000</v>
      </c>
      <c r="D24" s="66">
        <v>18614</v>
      </c>
      <c r="E24" s="33"/>
      <c r="F24" s="91">
        <f t="shared" si="0"/>
        <v>0</v>
      </c>
      <c r="G24" s="91">
        <f t="shared" si="1"/>
        <v>0</v>
      </c>
    </row>
    <row r="25" spans="2:7" ht="15.75" customHeight="1" x14ac:dyDescent="0.25">
      <c r="B25" s="67" t="s">
        <v>33</v>
      </c>
      <c r="C25" s="68">
        <v>709953</v>
      </c>
      <c r="D25" s="69">
        <v>794126</v>
      </c>
      <c r="E25" s="70">
        <v>825040</v>
      </c>
      <c r="F25" s="71">
        <f t="shared" si="0"/>
        <v>116.21050970979769</v>
      </c>
      <c r="G25" s="71">
        <f t="shared" si="1"/>
        <v>103.89283312723674</v>
      </c>
    </row>
    <row r="26" spans="2:7" ht="15.75" customHeight="1" x14ac:dyDescent="0.25">
      <c r="B26" s="7" t="s">
        <v>13</v>
      </c>
      <c r="C26" s="65">
        <v>101005</v>
      </c>
      <c r="D26" s="53">
        <v>64446</v>
      </c>
      <c r="E26" s="60">
        <v>64364</v>
      </c>
      <c r="F26" s="91">
        <f t="shared" si="0"/>
        <v>63.723578040691052</v>
      </c>
      <c r="G26" s="91">
        <f t="shared" si="1"/>
        <v>99.872761691959155</v>
      </c>
    </row>
    <row r="27" spans="2:7" x14ac:dyDescent="0.25">
      <c r="B27" s="25" t="s">
        <v>14</v>
      </c>
      <c r="C27" s="65">
        <v>5986</v>
      </c>
      <c r="D27" s="5">
        <v>2299</v>
      </c>
      <c r="E27" s="33">
        <v>266</v>
      </c>
      <c r="F27" s="91">
        <f t="shared" si="0"/>
        <v>4.4437019712662877</v>
      </c>
      <c r="G27" s="91">
        <f t="shared" si="1"/>
        <v>11.570247933884298</v>
      </c>
    </row>
    <row r="28" spans="2:7" x14ac:dyDescent="0.25">
      <c r="B28" s="26" t="s">
        <v>103</v>
      </c>
      <c r="C28" s="65">
        <v>95019</v>
      </c>
      <c r="D28" s="5">
        <v>62147</v>
      </c>
      <c r="E28" s="56">
        <v>64098</v>
      </c>
      <c r="F28" s="91">
        <f t="shared" si="0"/>
        <v>67.45808732990244</v>
      </c>
      <c r="G28" s="91">
        <f t="shared" si="1"/>
        <v>103.13933094115563</v>
      </c>
    </row>
    <row r="29" spans="2:7" x14ac:dyDescent="0.25">
      <c r="B29" s="7" t="s">
        <v>15</v>
      </c>
      <c r="C29" s="65">
        <v>248</v>
      </c>
      <c r="D29" s="53">
        <v>1545</v>
      </c>
      <c r="E29" s="60">
        <v>1778</v>
      </c>
      <c r="F29" s="91">
        <f t="shared" si="0"/>
        <v>716.93548387096769</v>
      </c>
      <c r="G29" s="91">
        <f t="shared" si="1"/>
        <v>115.08090614886733</v>
      </c>
    </row>
    <row r="30" spans="2:7" x14ac:dyDescent="0.25">
      <c r="B30" s="27" t="s">
        <v>16</v>
      </c>
      <c r="C30" s="65">
        <v>248</v>
      </c>
      <c r="D30" s="6">
        <v>1545</v>
      </c>
      <c r="E30" s="56">
        <v>1778</v>
      </c>
      <c r="F30" s="91">
        <f t="shared" si="0"/>
        <v>716.93548387096769</v>
      </c>
      <c r="G30" s="91">
        <f t="shared" si="1"/>
        <v>115.08090614886733</v>
      </c>
    </row>
    <row r="31" spans="2:7" x14ac:dyDescent="0.25">
      <c r="B31" s="7" t="s">
        <v>111</v>
      </c>
      <c r="C31" s="65">
        <v>11927</v>
      </c>
      <c r="D31" s="66">
        <v>8776</v>
      </c>
      <c r="E31" s="60">
        <v>9334</v>
      </c>
      <c r="F31" s="91">
        <f t="shared" si="0"/>
        <v>78.259411419468421</v>
      </c>
      <c r="G31" s="91">
        <f t="shared" si="1"/>
        <v>106.35824977210575</v>
      </c>
    </row>
    <row r="32" spans="2:7" x14ac:dyDescent="0.25">
      <c r="B32" s="27" t="s">
        <v>104</v>
      </c>
      <c r="C32" s="65">
        <v>11927</v>
      </c>
      <c r="D32" s="6">
        <v>8776</v>
      </c>
      <c r="E32" s="56">
        <v>9334</v>
      </c>
      <c r="F32" s="91">
        <f t="shared" si="0"/>
        <v>78.259411419468421</v>
      </c>
      <c r="G32" s="91">
        <f t="shared" si="1"/>
        <v>106.35824977210575</v>
      </c>
    </row>
    <row r="33" spans="2:10" x14ac:dyDescent="0.25">
      <c r="B33" s="63" t="s">
        <v>105</v>
      </c>
      <c r="C33" s="65">
        <v>602727</v>
      </c>
      <c r="D33" s="66">
        <v>718820</v>
      </c>
      <c r="E33" s="60">
        <v>749114</v>
      </c>
      <c r="F33" s="91">
        <f t="shared" si="0"/>
        <v>124.28744688723089</v>
      </c>
      <c r="G33" s="91">
        <f t="shared" si="1"/>
        <v>104.21440694471495</v>
      </c>
    </row>
    <row r="34" spans="2:10" x14ac:dyDescent="0.25">
      <c r="B34" s="27" t="s">
        <v>106</v>
      </c>
      <c r="C34" s="65">
        <v>550470</v>
      </c>
      <c r="D34" s="6">
        <v>661705</v>
      </c>
      <c r="E34" s="56">
        <v>693673</v>
      </c>
      <c r="F34" s="91">
        <f t="shared" si="0"/>
        <v>126.01467836576018</v>
      </c>
      <c r="G34" s="91">
        <f t="shared" si="1"/>
        <v>104.83115587761918</v>
      </c>
    </row>
    <row r="35" spans="2:10" x14ac:dyDescent="0.25">
      <c r="B35" s="27" t="s">
        <v>107</v>
      </c>
      <c r="C35" s="65">
        <v>487267</v>
      </c>
      <c r="D35" s="6">
        <v>587642</v>
      </c>
      <c r="E35" s="56">
        <v>617912</v>
      </c>
      <c r="F35" s="91">
        <f t="shared" si="0"/>
        <v>126.81178901916196</v>
      </c>
      <c r="G35" s="91">
        <f t="shared" si="1"/>
        <v>105.15109539481521</v>
      </c>
    </row>
    <row r="36" spans="2:10" x14ac:dyDescent="0.25">
      <c r="B36" s="27" t="s">
        <v>108</v>
      </c>
      <c r="C36" s="65">
        <v>25128</v>
      </c>
      <c r="D36" s="6">
        <v>18614</v>
      </c>
      <c r="E36" s="56">
        <v>18562</v>
      </c>
      <c r="F36" s="91">
        <f t="shared" si="0"/>
        <v>73.869786692136259</v>
      </c>
      <c r="G36" s="91">
        <f t="shared" si="1"/>
        <v>99.72064037820995</v>
      </c>
    </row>
    <row r="37" spans="2:10" x14ac:dyDescent="0.25">
      <c r="B37" s="27" t="s">
        <v>109</v>
      </c>
      <c r="C37" s="65">
        <v>32508</v>
      </c>
      <c r="D37" s="6">
        <v>54580</v>
      </c>
      <c r="E37" s="56">
        <v>54259</v>
      </c>
      <c r="F37" s="91">
        <f t="shared" si="0"/>
        <v>166.90968377014889</v>
      </c>
      <c r="G37" s="91">
        <f t="shared" si="1"/>
        <v>99.411872480762185</v>
      </c>
    </row>
    <row r="38" spans="2:10" x14ac:dyDescent="0.25">
      <c r="B38" s="27" t="s">
        <v>115</v>
      </c>
      <c r="C38" s="65">
        <v>5567</v>
      </c>
      <c r="D38" s="6">
        <v>2940</v>
      </c>
      <c r="E38" s="56">
        <v>2940</v>
      </c>
      <c r="F38" s="91">
        <f t="shared" si="0"/>
        <v>52.811208909646126</v>
      </c>
      <c r="G38" s="91">
        <f t="shared" si="1"/>
        <v>100</v>
      </c>
    </row>
    <row r="39" spans="2:10" x14ac:dyDescent="0.25">
      <c r="B39" s="64" t="s">
        <v>118</v>
      </c>
      <c r="C39" s="65">
        <v>52257</v>
      </c>
      <c r="D39" s="6">
        <v>55044</v>
      </c>
      <c r="E39" s="56">
        <v>55442</v>
      </c>
      <c r="F39" s="91">
        <f t="shared" si="0"/>
        <v>106.09487724132651</v>
      </c>
      <c r="G39" s="91">
        <f t="shared" si="1"/>
        <v>100.72305791730251</v>
      </c>
    </row>
    <row r="40" spans="2:10" x14ac:dyDescent="0.25">
      <c r="B40" s="64" t="s">
        <v>119</v>
      </c>
      <c r="C40" s="65">
        <v>52257</v>
      </c>
      <c r="D40" s="6">
        <v>55044</v>
      </c>
      <c r="E40" s="56">
        <v>55442</v>
      </c>
      <c r="F40" s="91">
        <f t="shared" si="0"/>
        <v>106.09487724132651</v>
      </c>
      <c r="G40" s="91">
        <f t="shared" si="1"/>
        <v>100.72305791730251</v>
      </c>
    </row>
    <row r="41" spans="2:10" x14ac:dyDescent="0.25">
      <c r="B41" s="63" t="s">
        <v>110</v>
      </c>
      <c r="C41" s="65">
        <v>133</v>
      </c>
      <c r="D41" s="66">
        <v>540</v>
      </c>
      <c r="E41" s="61">
        <v>450</v>
      </c>
      <c r="F41" s="91">
        <f t="shared" si="0"/>
        <v>338.3458646616541</v>
      </c>
      <c r="G41" s="91">
        <f t="shared" si="1"/>
        <v>83.333333333333343</v>
      </c>
    </row>
    <row r="42" spans="2:10" x14ac:dyDescent="0.25">
      <c r="B42" s="64" t="s">
        <v>114</v>
      </c>
      <c r="C42" s="65">
        <v>133</v>
      </c>
      <c r="D42" s="6">
        <v>540</v>
      </c>
      <c r="E42" s="33">
        <v>450</v>
      </c>
      <c r="F42" s="91">
        <f t="shared" si="0"/>
        <v>338.3458646616541</v>
      </c>
      <c r="G42" s="91">
        <f t="shared" si="1"/>
        <v>83.333333333333343</v>
      </c>
    </row>
    <row r="44" spans="2:10" ht="15" customHeight="1" x14ac:dyDescent="0.25">
      <c r="B44" s="34"/>
      <c r="C44" s="34"/>
      <c r="D44" s="34"/>
      <c r="E44" s="34"/>
      <c r="F44" s="34"/>
      <c r="G44" s="34"/>
      <c r="H44" s="34"/>
      <c r="I44" s="34"/>
      <c r="J44" s="34"/>
    </row>
    <row r="45" spans="2:10" x14ac:dyDescent="0.25">
      <c r="B45" s="34"/>
      <c r="C45" s="34"/>
      <c r="D45" s="34"/>
      <c r="E45" s="34"/>
      <c r="F45" s="34"/>
      <c r="G45" s="34"/>
      <c r="H45" s="34"/>
      <c r="I45" s="34"/>
      <c r="J45" s="34"/>
    </row>
    <row r="46" spans="2:10" x14ac:dyDescent="0.25">
      <c r="B46" s="34"/>
      <c r="C46" s="34"/>
      <c r="D46" s="34"/>
      <c r="E46" s="34"/>
      <c r="F46" s="34"/>
      <c r="G46" s="34"/>
      <c r="H46" s="34"/>
      <c r="I46" s="34"/>
      <c r="J46" s="34"/>
    </row>
  </sheetData>
  <mergeCells count="1">
    <mergeCell ref="B2:G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4"/>
  <sheetViews>
    <sheetView workbookViewId="0">
      <selection activeCell="F18" sqref="F18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5"/>
      <c r="C1" s="15"/>
      <c r="D1" s="15"/>
      <c r="E1" s="15"/>
      <c r="F1" s="4"/>
      <c r="G1" s="4"/>
      <c r="H1" s="4"/>
    </row>
    <row r="2" spans="2:8" ht="15.75" customHeight="1" x14ac:dyDescent="0.25">
      <c r="B2" s="93" t="s">
        <v>30</v>
      </c>
      <c r="C2" s="93"/>
      <c r="D2" s="93"/>
      <c r="E2" s="93"/>
      <c r="F2" s="93"/>
      <c r="G2" s="93"/>
      <c r="H2" s="93"/>
    </row>
    <row r="3" spans="2:8" ht="18" x14ac:dyDescent="0.25">
      <c r="B3" s="45"/>
      <c r="C3" s="45"/>
      <c r="D3" s="45"/>
      <c r="E3" s="45"/>
      <c r="F3" s="46"/>
      <c r="G3" s="46"/>
      <c r="H3" s="46"/>
    </row>
    <row r="4" spans="2:8" ht="25.5" x14ac:dyDescent="0.25">
      <c r="B4" s="39" t="s">
        <v>7</v>
      </c>
      <c r="C4" s="39" t="s">
        <v>197</v>
      </c>
      <c r="D4" s="39" t="s">
        <v>198</v>
      </c>
      <c r="E4" s="39" t="s">
        <v>35</v>
      </c>
      <c r="F4" s="39" t="s">
        <v>199</v>
      </c>
      <c r="G4" s="39" t="s">
        <v>17</v>
      </c>
      <c r="H4" s="39" t="s">
        <v>36</v>
      </c>
    </row>
    <row r="5" spans="2:8" x14ac:dyDescent="0.25"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 t="s">
        <v>26</v>
      </c>
      <c r="H5" s="40" t="s">
        <v>27</v>
      </c>
    </row>
    <row r="6" spans="2:8" ht="15.75" customHeight="1" x14ac:dyDescent="0.25">
      <c r="B6" s="7" t="s">
        <v>33</v>
      </c>
      <c r="C6" s="5">
        <v>709953</v>
      </c>
      <c r="D6" s="5">
        <v>631896</v>
      </c>
      <c r="E6" s="5">
        <v>794126</v>
      </c>
      <c r="F6" s="57">
        <v>825041.39</v>
      </c>
      <c r="G6" s="33">
        <f>SUM(F6/C6*100)</f>
        <v>116.21070549740618</v>
      </c>
      <c r="H6" s="33">
        <f>SUM(F6/E6*100)</f>
        <v>103.89300816243265</v>
      </c>
    </row>
    <row r="7" spans="2:8" ht="15.75" customHeight="1" x14ac:dyDescent="0.25">
      <c r="B7" s="7" t="s">
        <v>200</v>
      </c>
      <c r="C7" s="5">
        <v>709953</v>
      </c>
      <c r="D7" s="5">
        <v>631896</v>
      </c>
      <c r="E7" s="5">
        <v>794126</v>
      </c>
      <c r="F7" s="57">
        <v>825041.39</v>
      </c>
      <c r="G7" s="33">
        <f t="shared" ref="G7:G10" si="0">SUM(F7/C7*100)</f>
        <v>116.21070549740618</v>
      </c>
      <c r="H7" s="33">
        <f t="shared" ref="H7:H10" si="1">SUM(F7/E7*100)</f>
        <v>103.89300816243265</v>
      </c>
    </row>
    <row r="8" spans="2:8" x14ac:dyDescent="0.25">
      <c r="B8" s="14" t="s">
        <v>201</v>
      </c>
      <c r="C8" s="5">
        <v>709953</v>
      </c>
      <c r="D8" s="5">
        <v>631896</v>
      </c>
      <c r="E8" s="5">
        <v>794126</v>
      </c>
      <c r="F8" s="57">
        <v>825041.39</v>
      </c>
      <c r="G8" s="33">
        <f t="shared" si="0"/>
        <v>116.21070549740618</v>
      </c>
      <c r="H8" s="33">
        <f t="shared" si="1"/>
        <v>103.89300816243265</v>
      </c>
    </row>
    <row r="9" spans="2:8" x14ac:dyDescent="0.25">
      <c r="B9" s="24" t="s">
        <v>202</v>
      </c>
      <c r="C9" s="5">
        <v>58586</v>
      </c>
      <c r="D9" s="5">
        <v>61824</v>
      </c>
      <c r="E9" s="5">
        <v>63044</v>
      </c>
      <c r="F9" s="57">
        <v>63995.37</v>
      </c>
      <c r="G9" s="33">
        <f t="shared" si="0"/>
        <v>109.23321271293484</v>
      </c>
      <c r="H9" s="33">
        <f t="shared" si="1"/>
        <v>101.50905716642345</v>
      </c>
    </row>
    <row r="10" spans="2:8" x14ac:dyDescent="0.25">
      <c r="B10" s="13" t="s">
        <v>203</v>
      </c>
      <c r="C10" s="5">
        <v>651367</v>
      </c>
      <c r="D10" s="5">
        <v>570072</v>
      </c>
      <c r="E10" s="5">
        <v>731082</v>
      </c>
      <c r="F10" s="57">
        <v>761046.02</v>
      </c>
      <c r="G10" s="33">
        <f t="shared" si="0"/>
        <v>116.83828317983564</v>
      </c>
      <c r="H10" s="33">
        <f t="shared" si="1"/>
        <v>104.09858538440284</v>
      </c>
    </row>
    <row r="12" spans="2:8" x14ac:dyDescent="0.25">
      <c r="B12" s="34"/>
      <c r="C12" s="34"/>
      <c r="D12" s="34"/>
      <c r="E12" s="34"/>
      <c r="F12" s="34"/>
      <c r="G12" s="34"/>
      <c r="H12" s="34"/>
    </row>
    <row r="13" spans="2:8" x14ac:dyDescent="0.25">
      <c r="B13" s="34"/>
      <c r="C13" s="34"/>
      <c r="D13" s="34"/>
      <c r="E13" s="34"/>
      <c r="F13" s="34"/>
      <c r="G13" s="34"/>
      <c r="H13" s="34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2"/>
  <sheetViews>
    <sheetView topLeftCell="A13" workbookViewId="0">
      <selection activeCell="K53" sqref="K53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5.42578125" customWidth="1"/>
    <col min="5" max="5" width="39" customWidth="1"/>
    <col min="6" max="8" width="24.28515625" customWidth="1"/>
    <col min="9" max="9" width="15.7109375" customWidth="1"/>
    <col min="10" max="10" width="24.28515625" customWidth="1"/>
  </cols>
  <sheetData>
    <row r="1" spans="2:10" ht="18" x14ac:dyDescent="0.25">
      <c r="B1" s="3"/>
      <c r="C1" s="3"/>
      <c r="D1" s="3"/>
      <c r="E1" s="3"/>
      <c r="F1" s="3"/>
      <c r="G1" s="3"/>
      <c r="H1" s="3"/>
      <c r="I1" s="4"/>
      <c r="J1" s="4"/>
    </row>
    <row r="2" spans="2:10" ht="18" customHeight="1" x14ac:dyDescent="0.25">
      <c r="B2" s="93" t="s">
        <v>8</v>
      </c>
      <c r="C2" s="93"/>
      <c r="D2" s="93"/>
      <c r="E2" s="93"/>
      <c r="F2" s="93"/>
      <c r="G2" s="93"/>
      <c r="H2" s="93"/>
      <c r="I2" s="93"/>
      <c r="J2" s="29"/>
    </row>
    <row r="3" spans="2:10" ht="18" x14ac:dyDescent="0.25">
      <c r="B3" s="45"/>
      <c r="C3" s="45"/>
      <c r="D3" s="45"/>
      <c r="E3" s="45"/>
      <c r="F3" s="45"/>
      <c r="G3" s="45"/>
      <c r="H3" s="45"/>
      <c r="I3" s="46"/>
      <c r="J3" s="4"/>
    </row>
    <row r="4" spans="2:10" ht="15.75" x14ac:dyDescent="0.25">
      <c r="B4" s="133" t="s">
        <v>39</v>
      </c>
      <c r="C4" s="133"/>
      <c r="D4" s="133"/>
      <c r="E4" s="133"/>
      <c r="F4" s="133"/>
      <c r="G4" s="133"/>
      <c r="H4" s="133"/>
      <c r="I4" s="133"/>
    </row>
    <row r="5" spans="2:10" ht="18" x14ac:dyDescent="0.25">
      <c r="B5" s="45"/>
      <c r="C5" s="45"/>
      <c r="D5" s="45"/>
      <c r="E5" s="45"/>
      <c r="F5" s="45"/>
      <c r="G5" s="45"/>
      <c r="H5" s="45"/>
      <c r="I5" s="46"/>
    </row>
    <row r="6" spans="2:10" x14ac:dyDescent="0.25">
      <c r="B6" s="116" t="s">
        <v>7</v>
      </c>
      <c r="C6" s="117"/>
      <c r="D6" s="117"/>
      <c r="E6" s="118"/>
      <c r="F6" s="39" t="s">
        <v>194</v>
      </c>
      <c r="G6" s="39" t="s">
        <v>35</v>
      </c>
      <c r="H6" s="39" t="s">
        <v>193</v>
      </c>
      <c r="I6" s="39" t="s">
        <v>36</v>
      </c>
    </row>
    <row r="7" spans="2:10" s="41" customFormat="1" ht="11.25" x14ac:dyDescent="0.2">
      <c r="B7" s="113">
        <v>1</v>
      </c>
      <c r="C7" s="114"/>
      <c r="D7" s="114"/>
      <c r="E7" s="115"/>
      <c r="F7" s="40">
        <v>2</v>
      </c>
      <c r="G7" s="40">
        <v>3</v>
      </c>
      <c r="H7" s="40">
        <v>4</v>
      </c>
      <c r="I7" s="40" t="s">
        <v>31</v>
      </c>
    </row>
    <row r="8" spans="2:10" ht="30" customHeight="1" x14ac:dyDescent="0.25">
      <c r="B8" s="129" t="s">
        <v>120</v>
      </c>
      <c r="C8" s="130"/>
      <c r="D8" s="131"/>
      <c r="E8" s="72" t="s">
        <v>121</v>
      </c>
      <c r="F8" s="73">
        <v>709953</v>
      </c>
      <c r="G8" s="20">
        <v>794126</v>
      </c>
      <c r="H8" s="20">
        <v>825040</v>
      </c>
      <c r="I8" s="5">
        <f>SUM(H8/G8*100)</f>
        <v>103.89283312723674</v>
      </c>
    </row>
    <row r="9" spans="2:10" ht="30" customHeight="1" x14ac:dyDescent="0.25">
      <c r="B9" s="74" t="s">
        <v>122</v>
      </c>
      <c r="C9" s="75">
        <v>100007</v>
      </c>
      <c r="D9" s="72"/>
      <c r="E9" s="72" t="s">
        <v>123</v>
      </c>
      <c r="F9" s="73">
        <v>319</v>
      </c>
      <c r="G9" s="20">
        <v>319</v>
      </c>
      <c r="H9" s="20">
        <v>265.5</v>
      </c>
      <c r="I9" s="5">
        <f t="shared" ref="I9:I72" si="0">SUM(H9/G9*100)</f>
        <v>83.228840125391841</v>
      </c>
    </row>
    <row r="10" spans="2:10" ht="30" customHeight="1" x14ac:dyDescent="0.25">
      <c r="B10" s="74" t="s">
        <v>124</v>
      </c>
      <c r="C10" s="75"/>
      <c r="D10" s="72"/>
      <c r="E10" s="72" t="s">
        <v>125</v>
      </c>
      <c r="F10" s="65">
        <v>319</v>
      </c>
      <c r="G10" s="76">
        <v>319</v>
      </c>
      <c r="H10" s="76">
        <v>266</v>
      </c>
      <c r="I10" s="5">
        <f t="shared" si="0"/>
        <v>83.385579937304072</v>
      </c>
    </row>
    <row r="11" spans="2:10" ht="30" customHeight="1" x14ac:dyDescent="0.25">
      <c r="B11" s="74" t="s">
        <v>126</v>
      </c>
      <c r="C11" s="75" t="s">
        <v>127</v>
      </c>
      <c r="D11" s="72"/>
      <c r="E11" s="72" t="s">
        <v>128</v>
      </c>
      <c r="F11" s="65">
        <v>319</v>
      </c>
      <c r="G11" s="76">
        <v>319</v>
      </c>
      <c r="H11" s="76">
        <v>266</v>
      </c>
      <c r="I11" s="5">
        <f t="shared" si="0"/>
        <v>83.385579937304072</v>
      </c>
    </row>
    <row r="12" spans="2:10" ht="30" customHeight="1" x14ac:dyDescent="0.25">
      <c r="B12" s="77">
        <v>3</v>
      </c>
      <c r="C12" s="78"/>
      <c r="D12" s="79"/>
      <c r="E12" s="79" t="s">
        <v>4</v>
      </c>
      <c r="F12" s="65">
        <v>319</v>
      </c>
      <c r="G12" s="76">
        <v>319</v>
      </c>
      <c r="H12" s="76">
        <v>266</v>
      </c>
      <c r="I12" s="5">
        <f t="shared" si="0"/>
        <v>83.385579937304072</v>
      </c>
    </row>
    <row r="13" spans="2:10" ht="30" customHeight="1" x14ac:dyDescent="0.25">
      <c r="B13" s="77">
        <v>32</v>
      </c>
      <c r="C13" s="78"/>
      <c r="D13" s="79"/>
      <c r="E13" s="79" t="s">
        <v>10</v>
      </c>
      <c r="F13" s="65">
        <v>319</v>
      </c>
      <c r="G13" s="76">
        <v>319</v>
      </c>
      <c r="H13" s="76">
        <v>266</v>
      </c>
      <c r="I13" s="5">
        <f t="shared" si="0"/>
        <v>83.385579937304072</v>
      </c>
    </row>
    <row r="14" spans="2:10" ht="30" customHeight="1" x14ac:dyDescent="0.25">
      <c r="B14" s="129" t="s">
        <v>129</v>
      </c>
      <c r="C14" s="130"/>
      <c r="D14" s="131"/>
      <c r="E14" s="72" t="s">
        <v>130</v>
      </c>
      <c r="F14" s="73">
        <v>19930</v>
      </c>
      <c r="G14" s="20">
        <v>33940</v>
      </c>
      <c r="H14" s="20">
        <v>36695</v>
      </c>
      <c r="I14" s="5">
        <f t="shared" si="0"/>
        <v>108.11726576311138</v>
      </c>
    </row>
    <row r="15" spans="2:10" ht="30" customHeight="1" x14ac:dyDescent="0.25">
      <c r="B15" s="74" t="s">
        <v>124</v>
      </c>
      <c r="C15" s="75"/>
      <c r="D15" s="72"/>
      <c r="E15" s="72" t="s">
        <v>125</v>
      </c>
      <c r="F15" s="65">
        <v>3995</v>
      </c>
      <c r="G15" s="20">
        <v>0</v>
      </c>
      <c r="H15" s="20">
        <v>0</v>
      </c>
      <c r="I15" s="5">
        <v>0</v>
      </c>
    </row>
    <row r="16" spans="2:10" ht="30" customHeight="1" x14ac:dyDescent="0.25">
      <c r="B16" s="74" t="s">
        <v>131</v>
      </c>
      <c r="C16" s="75" t="s">
        <v>127</v>
      </c>
      <c r="D16" s="72"/>
      <c r="E16" s="72" t="s">
        <v>128</v>
      </c>
      <c r="F16" s="65">
        <v>3995</v>
      </c>
      <c r="G16" s="20">
        <v>0</v>
      </c>
      <c r="H16" s="20">
        <v>0</v>
      </c>
      <c r="I16" s="5">
        <v>0</v>
      </c>
    </row>
    <row r="17" spans="2:9" ht="30" customHeight="1" x14ac:dyDescent="0.25">
      <c r="B17" s="77">
        <v>3</v>
      </c>
      <c r="C17" s="78"/>
      <c r="D17" s="79"/>
      <c r="E17" s="79" t="s">
        <v>4</v>
      </c>
      <c r="F17" s="65">
        <v>3995</v>
      </c>
      <c r="G17" s="20">
        <v>0</v>
      </c>
      <c r="H17" s="20">
        <v>0</v>
      </c>
      <c r="I17" s="5">
        <v>0</v>
      </c>
    </row>
    <row r="18" spans="2:9" ht="30" customHeight="1" x14ac:dyDescent="0.25">
      <c r="B18" s="77">
        <v>32</v>
      </c>
      <c r="C18" s="78"/>
      <c r="D18" s="79"/>
      <c r="E18" s="79" t="s">
        <v>10</v>
      </c>
      <c r="F18" s="65">
        <v>3995</v>
      </c>
      <c r="G18" s="20">
        <v>0</v>
      </c>
      <c r="H18" s="20">
        <v>0</v>
      </c>
      <c r="I18" s="5">
        <v>0</v>
      </c>
    </row>
    <row r="19" spans="2:9" ht="30" customHeight="1" x14ac:dyDescent="0.25">
      <c r="B19" s="74" t="s">
        <v>132</v>
      </c>
      <c r="C19" s="75"/>
      <c r="D19" s="72"/>
      <c r="E19" s="72" t="s">
        <v>133</v>
      </c>
      <c r="F19" s="65">
        <v>10081</v>
      </c>
      <c r="G19" s="80">
        <v>8000</v>
      </c>
      <c r="H19" s="80">
        <v>8558</v>
      </c>
      <c r="I19" s="5">
        <f t="shared" si="0"/>
        <v>106.97499999999999</v>
      </c>
    </row>
    <row r="20" spans="2:9" ht="30" customHeight="1" x14ac:dyDescent="0.25">
      <c r="B20" s="74" t="s">
        <v>131</v>
      </c>
      <c r="C20" s="75" t="s">
        <v>134</v>
      </c>
      <c r="D20" s="72"/>
      <c r="E20" s="72" t="s">
        <v>135</v>
      </c>
      <c r="F20" s="65">
        <v>10081</v>
      </c>
      <c r="G20" s="80">
        <v>8000</v>
      </c>
      <c r="H20" s="80">
        <v>8558</v>
      </c>
      <c r="I20" s="5">
        <f t="shared" si="0"/>
        <v>106.97499999999999</v>
      </c>
    </row>
    <row r="21" spans="2:9" x14ac:dyDescent="0.25">
      <c r="B21" s="123" t="s">
        <v>136</v>
      </c>
      <c r="C21" s="124"/>
      <c r="D21" s="125"/>
      <c r="E21" s="81" t="s">
        <v>137</v>
      </c>
      <c r="F21" s="65">
        <v>10081</v>
      </c>
      <c r="G21" s="80">
        <v>8000</v>
      </c>
      <c r="H21" s="80">
        <v>8558</v>
      </c>
      <c r="I21" s="5">
        <f t="shared" si="0"/>
        <v>106.97499999999999</v>
      </c>
    </row>
    <row r="22" spans="2:9" x14ac:dyDescent="0.25">
      <c r="B22" s="126">
        <v>3</v>
      </c>
      <c r="C22" s="127"/>
      <c r="D22" s="128"/>
      <c r="E22" s="79" t="s">
        <v>4</v>
      </c>
      <c r="F22" s="65">
        <v>10081</v>
      </c>
      <c r="G22" s="80">
        <v>8000</v>
      </c>
      <c r="H22" s="80">
        <v>8558</v>
      </c>
      <c r="I22" s="5">
        <f t="shared" si="0"/>
        <v>106.97499999999999</v>
      </c>
    </row>
    <row r="23" spans="2:9" x14ac:dyDescent="0.25">
      <c r="B23" s="77">
        <v>32</v>
      </c>
      <c r="C23" s="78"/>
      <c r="D23" s="79"/>
      <c r="E23" s="79" t="s">
        <v>10</v>
      </c>
      <c r="F23" s="65">
        <v>10081</v>
      </c>
      <c r="G23" s="80">
        <v>8000</v>
      </c>
      <c r="H23" s="80">
        <v>8558</v>
      </c>
      <c r="I23" s="5">
        <f t="shared" si="0"/>
        <v>106.97499999999999</v>
      </c>
    </row>
    <row r="24" spans="2:9" ht="25.5" x14ac:dyDescent="0.25">
      <c r="B24" s="74" t="s">
        <v>138</v>
      </c>
      <c r="C24" s="78"/>
      <c r="D24" s="79"/>
      <c r="E24" s="72" t="s">
        <v>139</v>
      </c>
      <c r="F24" s="65">
        <v>5854</v>
      </c>
      <c r="G24" s="76">
        <v>25940</v>
      </c>
      <c r="H24" s="76">
        <v>28137</v>
      </c>
      <c r="I24" s="5">
        <f t="shared" si="0"/>
        <v>108.46954510408635</v>
      </c>
    </row>
    <row r="25" spans="2:9" x14ac:dyDescent="0.25">
      <c r="B25" s="74" t="s">
        <v>140</v>
      </c>
      <c r="C25" s="75" t="s">
        <v>141</v>
      </c>
      <c r="D25" s="79"/>
      <c r="E25" s="72" t="s">
        <v>142</v>
      </c>
      <c r="F25" s="65">
        <v>5567</v>
      </c>
      <c r="G25" s="76">
        <v>25940</v>
      </c>
      <c r="H25" s="76">
        <v>28137</v>
      </c>
      <c r="I25" s="5">
        <f t="shared" si="0"/>
        <v>108.46954510408635</v>
      </c>
    </row>
    <row r="26" spans="2:9" x14ac:dyDescent="0.25">
      <c r="B26" s="82" t="s">
        <v>131</v>
      </c>
      <c r="C26" s="75" t="s">
        <v>143</v>
      </c>
      <c r="D26" s="79"/>
      <c r="E26" s="72" t="s">
        <v>144</v>
      </c>
      <c r="F26" s="65">
        <v>5567</v>
      </c>
      <c r="G26" s="76">
        <v>2940</v>
      </c>
      <c r="H26" s="76">
        <v>2940</v>
      </c>
      <c r="I26" s="5">
        <f t="shared" si="0"/>
        <v>100</v>
      </c>
    </row>
    <row r="27" spans="2:9" x14ac:dyDescent="0.25">
      <c r="B27" s="77">
        <v>3</v>
      </c>
      <c r="C27" s="78"/>
      <c r="D27" s="79"/>
      <c r="E27" s="79" t="s">
        <v>4</v>
      </c>
      <c r="F27" s="65">
        <v>5567</v>
      </c>
      <c r="G27" s="76">
        <v>2940</v>
      </c>
      <c r="H27" s="76">
        <v>2940</v>
      </c>
      <c r="I27" s="5">
        <f t="shared" si="0"/>
        <v>100</v>
      </c>
    </row>
    <row r="28" spans="2:9" x14ac:dyDescent="0.25">
      <c r="B28" s="77">
        <v>32</v>
      </c>
      <c r="C28" s="78"/>
      <c r="D28" s="79"/>
      <c r="E28" s="79" t="s">
        <v>10</v>
      </c>
      <c r="F28" s="65">
        <v>5567</v>
      </c>
      <c r="G28" s="76">
        <v>2940</v>
      </c>
      <c r="H28" s="76">
        <v>2940</v>
      </c>
      <c r="I28" s="5">
        <f t="shared" si="0"/>
        <v>100</v>
      </c>
    </row>
    <row r="29" spans="2:9" x14ac:dyDescent="0.25">
      <c r="B29" s="74" t="s">
        <v>131</v>
      </c>
      <c r="C29" s="75" t="s">
        <v>145</v>
      </c>
      <c r="D29" s="79"/>
      <c r="E29" s="79" t="s">
        <v>146</v>
      </c>
      <c r="F29" s="65">
        <v>287</v>
      </c>
      <c r="G29" s="76">
        <v>0</v>
      </c>
      <c r="H29" s="76">
        <v>0</v>
      </c>
      <c r="I29" s="5">
        <v>0</v>
      </c>
    </row>
    <row r="30" spans="2:9" x14ac:dyDescent="0.25">
      <c r="B30" s="74" t="s">
        <v>140</v>
      </c>
      <c r="C30" s="75" t="s">
        <v>147</v>
      </c>
      <c r="D30" s="79"/>
      <c r="E30" s="79" t="s">
        <v>148</v>
      </c>
      <c r="F30" s="65">
        <v>287</v>
      </c>
      <c r="G30" s="76">
        <v>0</v>
      </c>
      <c r="H30" s="76">
        <v>0</v>
      </c>
      <c r="I30" s="5">
        <v>0</v>
      </c>
    </row>
    <row r="31" spans="2:9" x14ac:dyDescent="0.25">
      <c r="B31" s="77">
        <v>3</v>
      </c>
      <c r="C31" s="78"/>
      <c r="D31" s="79"/>
      <c r="E31" s="79" t="s">
        <v>4</v>
      </c>
      <c r="F31" s="65">
        <v>287</v>
      </c>
      <c r="G31" s="76">
        <v>0</v>
      </c>
      <c r="H31" s="76">
        <v>0</v>
      </c>
      <c r="I31" s="5">
        <v>0</v>
      </c>
    </row>
    <row r="32" spans="2:9" x14ac:dyDescent="0.25">
      <c r="B32" s="77">
        <v>32</v>
      </c>
      <c r="C32" s="78"/>
      <c r="D32" s="79"/>
      <c r="E32" s="79" t="s">
        <v>10</v>
      </c>
      <c r="F32" s="65">
        <v>287</v>
      </c>
      <c r="G32" s="76">
        <v>0</v>
      </c>
      <c r="H32" s="76">
        <v>0</v>
      </c>
      <c r="I32" s="5">
        <v>0</v>
      </c>
    </row>
    <row r="33" spans="2:9" x14ac:dyDescent="0.25">
      <c r="B33" s="74" t="s">
        <v>140</v>
      </c>
      <c r="C33" s="75" t="s">
        <v>149</v>
      </c>
      <c r="D33" s="79"/>
      <c r="E33" s="72" t="s">
        <v>150</v>
      </c>
      <c r="F33" s="65">
        <v>0</v>
      </c>
      <c r="G33" s="76">
        <v>23000</v>
      </c>
      <c r="H33" s="76">
        <v>25197</v>
      </c>
      <c r="I33" s="5">
        <f t="shared" si="0"/>
        <v>109.55217391304348</v>
      </c>
    </row>
    <row r="34" spans="2:9" x14ac:dyDescent="0.25">
      <c r="B34" s="77">
        <v>3</v>
      </c>
      <c r="C34" s="78"/>
      <c r="D34" s="79"/>
      <c r="E34" s="79" t="s">
        <v>4</v>
      </c>
      <c r="F34" s="65">
        <v>0</v>
      </c>
      <c r="G34" s="76">
        <v>23000</v>
      </c>
      <c r="H34" s="76">
        <v>25197</v>
      </c>
      <c r="I34" s="5">
        <f t="shared" si="0"/>
        <v>109.55217391304348</v>
      </c>
    </row>
    <row r="35" spans="2:9" x14ac:dyDescent="0.25">
      <c r="B35" s="77">
        <v>32</v>
      </c>
      <c r="C35" s="78"/>
      <c r="D35" s="79"/>
      <c r="E35" s="79" t="s">
        <v>10</v>
      </c>
      <c r="F35" s="65">
        <v>0</v>
      </c>
      <c r="G35" s="76">
        <v>23000</v>
      </c>
      <c r="H35" s="76">
        <v>25197</v>
      </c>
      <c r="I35" s="5">
        <f t="shared" si="0"/>
        <v>109.55217391304348</v>
      </c>
    </row>
    <row r="36" spans="2:9" x14ac:dyDescent="0.25">
      <c r="B36" s="83" t="s">
        <v>151</v>
      </c>
      <c r="C36" s="75">
        <v>100014</v>
      </c>
      <c r="D36" s="79"/>
      <c r="E36" s="72" t="s">
        <v>152</v>
      </c>
      <c r="F36" s="73">
        <v>525437</v>
      </c>
      <c r="G36" s="20">
        <v>609487</v>
      </c>
      <c r="H36" s="20">
        <v>637888</v>
      </c>
      <c r="I36" s="5">
        <f t="shared" si="0"/>
        <v>104.65982047197069</v>
      </c>
    </row>
    <row r="37" spans="2:9" x14ac:dyDescent="0.25">
      <c r="B37" s="83" t="s">
        <v>131</v>
      </c>
      <c r="C37" s="75" t="s">
        <v>153</v>
      </c>
      <c r="D37" s="79"/>
      <c r="E37" s="72" t="s">
        <v>125</v>
      </c>
      <c r="F37" s="65">
        <v>37315</v>
      </c>
      <c r="G37" s="76">
        <v>41941</v>
      </c>
      <c r="H37" s="76"/>
      <c r="I37" s="5">
        <f t="shared" si="0"/>
        <v>0</v>
      </c>
    </row>
    <row r="38" spans="2:9" x14ac:dyDescent="0.25">
      <c r="B38" s="74" t="s">
        <v>140</v>
      </c>
      <c r="C38" s="75" t="s">
        <v>127</v>
      </c>
      <c r="D38" s="79"/>
      <c r="E38" s="72" t="s">
        <v>128</v>
      </c>
      <c r="F38" s="65">
        <v>2787</v>
      </c>
      <c r="G38" s="76">
        <v>1980</v>
      </c>
      <c r="H38" s="76">
        <v>0</v>
      </c>
      <c r="I38" s="5">
        <f t="shared" si="0"/>
        <v>0</v>
      </c>
    </row>
    <row r="39" spans="2:9" x14ac:dyDescent="0.25">
      <c r="B39" s="77">
        <v>3</v>
      </c>
      <c r="C39" s="78"/>
      <c r="D39" s="79"/>
      <c r="E39" s="79" t="s">
        <v>4</v>
      </c>
      <c r="F39" s="65">
        <v>2787</v>
      </c>
      <c r="G39" s="76">
        <v>1980</v>
      </c>
      <c r="H39" s="76">
        <v>0</v>
      </c>
      <c r="I39" s="5">
        <f t="shared" si="0"/>
        <v>0</v>
      </c>
    </row>
    <row r="40" spans="2:9" x14ac:dyDescent="0.25">
      <c r="B40" s="77">
        <v>32</v>
      </c>
      <c r="C40" s="78"/>
      <c r="D40" s="79"/>
      <c r="E40" s="79" t="s">
        <v>10</v>
      </c>
      <c r="F40" s="65">
        <v>2787</v>
      </c>
      <c r="G40" s="76">
        <v>1980</v>
      </c>
      <c r="H40" s="76">
        <v>0</v>
      </c>
      <c r="I40" s="5">
        <f t="shared" si="0"/>
        <v>0</v>
      </c>
    </row>
    <row r="41" spans="2:9" x14ac:dyDescent="0.25">
      <c r="B41" s="74" t="s">
        <v>131</v>
      </c>
      <c r="C41" s="75" t="s">
        <v>154</v>
      </c>
      <c r="D41" s="79"/>
      <c r="E41" s="72" t="s">
        <v>155</v>
      </c>
      <c r="F41" s="65">
        <v>34528</v>
      </c>
      <c r="G41" s="76">
        <v>39961</v>
      </c>
      <c r="H41" s="76">
        <v>41941</v>
      </c>
      <c r="I41" s="5">
        <f t="shared" si="0"/>
        <v>104.95483096018619</v>
      </c>
    </row>
    <row r="42" spans="2:9" x14ac:dyDescent="0.25">
      <c r="B42" s="77">
        <v>3</v>
      </c>
      <c r="C42" s="78"/>
      <c r="D42" s="79"/>
      <c r="E42" s="79" t="s">
        <v>4</v>
      </c>
      <c r="F42" s="65">
        <v>33942</v>
      </c>
      <c r="G42" s="76">
        <v>39961</v>
      </c>
      <c r="H42" s="76">
        <v>41941</v>
      </c>
      <c r="I42" s="5">
        <f t="shared" si="0"/>
        <v>104.95483096018619</v>
      </c>
    </row>
    <row r="43" spans="2:9" x14ac:dyDescent="0.25">
      <c r="B43" s="77">
        <v>32</v>
      </c>
      <c r="C43" s="78"/>
      <c r="D43" s="79"/>
      <c r="E43" s="79" t="s">
        <v>10</v>
      </c>
      <c r="F43" s="65">
        <v>33141</v>
      </c>
      <c r="G43" s="76">
        <v>39231</v>
      </c>
      <c r="H43" s="76">
        <v>41211</v>
      </c>
      <c r="I43" s="5">
        <f t="shared" si="0"/>
        <v>105.04702913512274</v>
      </c>
    </row>
    <row r="44" spans="2:9" x14ac:dyDescent="0.25">
      <c r="B44" s="77">
        <v>34</v>
      </c>
      <c r="C44" s="78"/>
      <c r="D44" s="79"/>
      <c r="E44" s="79" t="s">
        <v>89</v>
      </c>
      <c r="F44" s="65">
        <v>801</v>
      </c>
      <c r="G44" s="76">
        <v>730</v>
      </c>
      <c r="H44" s="76">
        <v>730</v>
      </c>
      <c r="I44" s="5">
        <f t="shared" si="0"/>
        <v>100</v>
      </c>
    </row>
    <row r="45" spans="2:9" x14ac:dyDescent="0.25">
      <c r="B45" s="77">
        <v>42</v>
      </c>
      <c r="C45" s="78"/>
      <c r="D45" s="79"/>
      <c r="E45" s="79" t="s">
        <v>156</v>
      </c>
      <c r="F45" s="65">
        <v>586</v>
      </c>
      <c r="G45" s="76">
        <v>0</v>
      </c>
      <c r="H45" s="76">
        <v>0</v>
      </c>
      <c r="I45" s="5">
        <v>0</v>
      </c>
    </row>
    <row r="46" spans="2:9" x14ac:dyDescent="0.25">
      <c r="B46" s="74" t="s">
        <v>131</v>
      </c>
      <c r="C46" s="78" t="s">
        <v>157</v>
      </c>
      <c r="D46" s="79"/>
      <c r="E46" s="72" t="s">
        <v>158</v>
      </c>
      <c r="F46" s="73">
        <v>248</v>
      </c>
      <c r="G46" s="20">
        <v>1545</v>
      </c>
      <c r="H46" s="20">
        <v>1777.99</v>
      </c>
      <c r="I46" s="5">
        <f t="shared" si="0"/>
        <v>115.08025889967637</v>
      </c>
    </row>
    <row r="47" spans="2:9" x14ac:dyDescent="0.25">
      <c r="B47" s="74" t="s">
        <v>140</v>
      </c>
      <c r="C47" s="78" t="s">
        <v>159</v>
      </c>
      <c r="D47" s="79"/>
      <c r="E47" s="72" t="s">
        <v>160</v>
      </c>
      <c r="F47" s="65">
        <v>248</v>
      </c>
      <c r="G47" s="76">
        <v>1545</v>
      </c>
      <c r="H47" s="76">
        <v>1778</v>
      </c>
      <c r="I47" s="5">
        <f t="shared" si="0"/>
        <v>115.08090614886733</v>
      </c>
    </row>
    <row r="48" spans="2:9" x14ac:dyDescent="0.25">
      <c r="B48" s="74" t="s">
        <v>131</v>
      </c>
      <c r="C48" s="75" t="s">
        <v>161</v>
      </c>
      <c r="D48" s="79"/>
      <c r="E48" s="72" t="s">
        <v>162</v>
      </c>
      <c r="F48" s="65">
        <v>248</v>
      </c>
      <c r="G48" s="76">
        <v>1545</v>
      </c>
      <c r="H48" s="76">
        <v>1778</v>
      </c>
      <c r="I48" s="5">
        <f t="shared" si="0"/>
        <v>115.08090614886733</v>
      </c>
    </row>
    <row r="49" spans="2:9" x14ac:dyDescent="0.25">
      <c r="B49" s="77">
        <v>3</v>
      </c>
      <c r="C49" s="78"/>
      <c r="D49" s="79"/>
      <c r="E49" s="79" t="s">
        <v>4</v>
      </c>
      <c r="F49" s="65">
        <v>66</v>
      </c>
      <c r="G49" s="76">
        <v>1545</v>
      </c>
      <c r="H49" s="76">
        <v>1778</v>
      </c>
      <c r="I49" s="5">
        <f t="shared" si="0"/>
        <v>115.08090614886733</v>
      </c>
    </row>
    <row r="50" spans="2:9" x14ac:dyDescent="0.25">
      <c r="B50" s="77">
        <v>32</v>
      </c>
      <c r="C50" s="78"/>
      <c r="D50" s="79"/>
      <c r="E50" s="79" t="s">
        <v>10</v>
      </c>
      <c r="F50" s="65">
        <v>66</v>
      </c>
      <c r="G50" s="76">
        <v>1545</v>
      </c>
      <c r="H50" s="76">
        <v>1778</v>
      </c>
      <c r="I50" s="5">
        <f t="shared" si="0"/>
        <v>115.08090614886733</v>
      </c>
    </row>
    <row r="51" spans="2:9" x14ac:dyDescent="0.25">
      <c r="B51" s="77">
        <v>4</v>
      </c>
      <c r="C51" s="78"/>
      <c r="D51" s="79"/>
      <c r="E51" s="79" t="s">
        <v>163</v>
      </c>
      <c r="F51" s="65">
        <v>182</v>
      </c>
      <c r="G51" s="76">
        <v>0</v>
      </c>
      <c r="H51" s="76">
        <v>0</v>
      </c>
      <c r="I51" s="5">
        <v>0</v>
      </c>
    </row>
    <row r="52" spans="2:9" x14ac:dyDescent="0.25">
      <c r="B52" s="77">
        <v>42</v>
      </c>
      <c r="C52" s="78"/>
      <c r="D52" s="79"/>
      <c r="E52" s="79" t="s">
        <v>163</v>
      </c>
      <c r="F52" s="65">
        <v>182</v>
      </c>
      <c r="G52" s="76">
        <v>0</v>
      </c>
      <c r="H52" s="76">
        <v>0</v>
      </c>
      <c r="I52" s="5">
        <v>0</v>
      </c>
    </row>
    <row r="53" spans="2:9" x14ac:dyDescent="0.25">
      <c r="B53" s="74" t="s">
        <v>131</v>
      </c>
      <c r="C53" s="75" t="s">
        <v>164</v>
      </c>
      <c r="D53" s="79"/>
      <c r="E53" s="72" t="s">
        <v>133</v>
      </c>
      <c r="F53" s="73">
        <v>474</v>
      </c>
      <c r="G53" s="20">
        <v>776</v>
      </c>
      <c r="H53" s="20">
        <v>776</v>
      </c>
      <c r="I53" s="5">
        <f t="shared" si="0"/>
        <v>100</v>
      </c>
    </row>
    <row r="54" spans="2:9" x14ac:dyDescent="0.25">
      <c r="B54" s="74" t="s">
        <v>131</v>
      </c>
      <c r="C54" s="75" t="s">
        <v>134</v>
      </c>
      <c r="D54" s="79"/>
      <c r="E54" s="72" t="s">
        <v>165</v>
      </c>
      <c r="F54" s="65">
        <v>474</v>
      </c>
      <c r="G54" s="76">
        <v>776</v>
      </c>
      <c r="H54" s="76">
        <v>776</v>
      </c>
      <c r="I54" s="5">
        <f t="shared" si="0"/>
        <v>100</v>
      </c>
    </row>
    <row r="55" spans="2:9" x14ac:dyDescent="0.25">
      <c r="B55" s="74" t="s">
        <v>131</v>
      </c>
      <c r="C55" s="75" t="s">
        <v>166</v>
      </c>
      <c r="D55" s="79"/>
      <c r="E55" s="72" t="s">
        <v>137</v>
      </c>
      <c r="F55" s="65">
        <v>474</v>
      </c>
      <c r="G55" s="76">
        <v>776</v>
      </c>
      <c r="H55" s="76">
        <v>776</v>
      </c>
      <c r="I55" s="5">
        <f t="shared" si="0"/>
        <v>100</v>
      </c>
    </row>
    <row r="56" spans="2:9" x14ac:dyDescent="0.25">
      <c r="B56" s="77">
        <v>3</v>
      </c>
      <c r="C56" s="78"/>
      <c r="D56" s="79"/>
      <c r="E56" s="79" t="s">
        <v>4</v>
      </c>
      <c r="F56" s="65">
        <v>474</v>
      </c>
      <c r="G56" s="76">
        <v>776</v>
      </c>
      <c r="H56" s="76">
        <v>776</v>
      </c>
      <c r="I56" s="5">
        <f t="shared" si="0"/>
        <v>100</v>
      </c>
    </row>
    <row r="57" spans="2:9" x14ac:dyDescent="0.25">
      <c r="B57" s="77">
        <v>32</v>
      </c>
      <c r="C57" s="78"/>
      <c r="D57" s="79"/>
      <c r="E57" s="79" t="s">
        <v>10</v>
      </c>
      <c r="F57" s="65">
        <v>474</v>
      </c>
      <c r="G57" s="76">
        <v>776</v>
      </c>
      <c r="H57" s="76">
        <v>776</v>
      </c>
      <c r="I57" s="5">
        <f t="shared" si="0"/>
        <v>100</v>
      </c>
    </row>
    <row r="58" spans="2:9" x14ac:dyDescent="0.25">
      <c r="B58" s="74" t="s">
        <v>131</v>
      </c>
      <c r="C58" s="75" t="s">
        <v>167</v>
      </c>
      <c r="D58" s="79"/>
      <c r="E58" s="72" t="s">
        <v>168</v>
      </c>
      <c r="F58" s="73">
        <v>487267</v>
      </c>
      <c r="G58" s="20">
        <v>564686</v>
      </c>
      <c r="H58" s="20">
        <v>592943</v>
      </c>
      <c r="I58" s="5">
        <f t="shared" si="0"/>
        <v>105.0040199332018</v>
      </c>
    </row>
    <row r="59" spans="2:9" x14ac:dyDescent="0.25">
      <c r="B59" s="74" t="s">
        <v>131</v>
      </c>
      <c r="C59" s="75" t="s">
        <v>141</v>
      </c>
      <c r="D59" s="79"/>
      <c r="E59" s="72" t="s">
        <v>169</v>
      </c>
      <c r="F59" s="65">
        <v>487267</v>
      </c>
      <c r="G59" s="76">
        <v>564642</v>
      </c>
      <c r="H59" s="76">
        <v>592715</v>
      </c>
      <c r="I59" s="5">
        <f t="shared" si="0"/>
        <v>104.97182285412705</v>
      </c>
    </row>
    <row r="60" spans="2:9" x14ac:dyDescent="0.25">
      <c r="B60" s="74" t="s">
        <v>131</v>
      </c>
      <c r="C60" s="75" t="s">
        <v>149</v>
      </c>
      <c r="D60" s="79"/>
      <c r="E60" s="72" t="s">
        <v>150</v>
      </c>
      <c r="F60" s="65">
        <v>487267</v>
      </c>
      <c r="G60" s="76">
        <v>564642</v>
      </c>
      <c r="H60" s="76">
        <v>592715</v>
      </c>
      <c r="I60" s="5">
        <f t="shared" si="0"/>
        <v>104.97182285412705</v>
      </c>
    </row>
    <row r="61" spans="2:9" x14ac:dyDescent="0.25">
      <c r="B61" s="77">
        <v>3</v>
      </c>
      <c r="C61" s="78"/>
      <c r="D61" s="79"/>
      <c r="E61" s="79" t="s">
        <v>4</v>
      </c>
      <c r="F61" s="65">
        <v>486272</v>
      </c>
      <c r="G61" s="76">
        <v>562572</v>
      </c>
      <c r="H61" s="76">
        <v>590643</v>
      </c>
      <c r="I61" s="5">
        <f t="shared" si="0"/>
        <v>104.98976131055224</v>
      </c>
    </row>
    <row r="62" spans="2:9" x14ac:dyDescent="0.25">
      <c r="B62" s="77">
        <v>31</v>
      </c>
      <c r="C62" s="78"/>
      <c r="D62" s="79"/>
      <c r="E62" s="79" t="s">
        <v>5</v>
      </c>
      <c r="F62" s="65">
        <v>465215</v>
      </c>
      <c r="G62" s="76">
        <v>520680</v>
      </c>
      <c r="H62" s="76">
        <v>557426</v>
      </c>
      <c r="I62" s="5">
        <f t="shared" si="0"/>
        <v>107.05730967196743</v>
      </c>
    </row>
    <row r="63" spans="2:9" x14ac:dyDescent="0.25">
      <c r="B63" s="77">
        <v>32</v>
      </c>
      <c r="C63" s="78"/>
      <c r="D63" s="79"/>
      <c r="E63" s="79" t="s">
        <v>10</v>
      </c>
      <c r="F63" s="65">
        <v>17539</v>
      </c>
      <c r="G63" s="76">
        <v>28244</v>
      </c>
      <c r="H63" s="76">
        <v>19569</v>
      </c>
      <c r="I63" s="5">
        <f t="shared" si="0"/>
        <v>69.285511967143464</v>
      </c>
    </row>
    <row r="64" spans="2:9" x14ac:dyDescent="0.25">
      <c r="B64" s="77">
        <v>37</v>
      </c>
      <c r="C64" s="78"/>
      <c r="D64" s="79"/>
      <c r="E64" s="79" t="s">
        <v>170</v>
      </c>
      <c r="F64" s="65">
        <v>3518</v>
      </c>
      <c r="G64" s="76">
        <v>13648</v>
      </c>
      <c r="H64" s="76">
        <v>13648</v>
      </c>
      <c r="I64" s="5">
        <f t="shared" si="0"/>
        <v>100</v>
      </c>
    </row>
    <row r="65" spans="2:9" x14ac:dyDescent="0.25">
      <c r="B65" s="77">
        <v>4</v>
      </c>
      <c r="C65" s="78"/>
      <c r="D65" s="79"/>
      <c r="E65" s="79" t="s">
        <v>6</v>
      </c>
      <c r="F65" s="65">
        <v>995</v>
      </c>
      <c r="G65" s="76">
        <v>2070</v>
      </c>
      <c r="H65" s="76">
        <v>2072</v>
      </c>
      <c r="I65" s="5">
        <f t="shared" si="0"/>
        <v>100.09661835748793</v>
      </c>
    </row>
    <row r="66" spans="2:9" x14ac:dyDescent="0.25">
      <c r="B66" s="77">
        <v>42</v>
      </c>
      <c r="C66" s="78"/>
      <c r="D66" s="79"/>
      <c r="E66" s="79" t="s">
        <v>171</v>
      </c>
      <c r="F66" s="65">
        <v>995</v>
      </c>
      <c r="G66" s="76">
        <v>2070</v>
      </c>
      <c r="H66" s="76">
        <v>2072</v>
      </c>
      <c r="I66" s="5">
        <f t="shared" si="0"/>
        <v>100.09661835748793</v>
      </c>
    </row>
    <row r="67" spans="2:9" x14ac:dyDescent="0.25">
      <c r="B67" s="74" t="s">
        <v>131</v>
      </c>
      <c r="C67" s="75" t="s">
        <v>145</v>
      </c>
      <c r="D67" s="79"/>
      <c r="E67" s="84" t="s">
        <v>179</v>
      </c>
      <c r="F67" s="65">
        <v>51970</v>
      </c>
      <c r="G67" s="76">
        <v>44</v>
      </c>
      <c r="H67" s="76">
        <v>228</v>
      </c>
      <c r="I67" s="5">
        <f t="shared" si="0"/>
        <v>518.18181818181813</v>
      </c>
    </row>
    <row r="68" spans="2:9" ht="25.5" x14ac:dyDescent="0.25">
      <c r="B68" s="74" t="s">
        <v>131</v>
      </c>
      <c r="C68" s="75" t="s">
        <v>147</v>
      </c>
      <c r="D68" s="79"/>
      <c r="E68" s="72" t="s">
        <v>180</v>
      </c>
      <c r="F68" s="65">
        <v>51970</v>
      </c>
      <c r="G68" s="76">
        <v>44</v>
      </c>
      <c r="H68" s="76">
        <v>228</v>
      </c>
      <c r="I68" s="5">
        <f t="shared" si="0"/>
        <v>518.18181818181813</v>
      </c>
    </row>
    <row r="69" spans="2:9" x14ac:dyDescent="0.25">
      <c r="B69" s="77">
        <v>3</v>
      </c>
      <c r="C69" s="75"/>
      <c r="D69" s="79"/>
      <c r="E69" s="79" t="s">
        <v>4</v>
      </c>
      <c r="F69" s="65">
        <v>0</v>
      </c>
      <c r="G69" s="76">
        <v>43.79</v>
      </c>
      <c r="H69" s="76">
        <v>228</v>
      </c>
      <c r="I69" s="5">
        <f t="shared" si="0"/>
        <v>520.66681890842665</v>
      </c>
    </row>
    <row r="70" spans="2:9" x14ac:dyDescent="0.25">
      <c r="B70" s="77">
        <v>32</v>
      </c>
      <c r="C70" s="78"/>
      <c r="D70" s="79"/>
      <c r="E70" s="79" t="s">
        <v>10</v>
      </c>
      <c r="F70" s="65">
        <v>0</v>
      </c>
      <c r="G70" s="76">
        <v>44</v>
      </c>
      <c r="H70" s="76">
        <v>228</v>
      </c>
      <c r="I70" s="5">
        <f t="shared" si="0"/>
        <v>518.18181818181813</v>
      </c>
    </row>
    <row r="71" spans="2:9" x14ac:dyDescent="0.25">
      <c r="B71" s="74" t="s">
        <v>131</v>
      </c>
      <c r="C71" s="75" t="s">
        <v>172</v>
      </c>
      <c r="D71" s="79"/>
      <c r="E71" s="72" t="s">
        <v>173</v>
      </c>
      <c r="F71" s="73">
        <v>133</v>
      </c>
      <c r="G71" s="20">
        <v>540</v>
      </c>
      <c r="H71" s="20">
        <v>450</v>
      </c>
      <c r="I71" s="5">
        <f t="shared" si="0"/>
        <v>83.333333333333343</v>
      </c>
    </row>
    <row r="72" spans="2:9" x14ac:dyDescent="0.25">
      <c r="B72" s="74" t="s">
        <v>140</v>
      </c>
      <c r="C72" s="78" t="s">
        <v>174</v>
      </c>
      <c r="D72" s="79"/>
      <c r="E72" s="72" t="s">
        <v>53</v>
      </c>
      <c r="F72" s="65">
        <v>133</v>
      </c>
      <c r="G72" s="76">
        <v>540</v>
      </c>
      <c r="H72" s="76">
        <v>450</v>
      </c>
      <c r="I72" s="5">
        <f t="shared" si="0"/>
        <v>83.333333333333343</v>
      </c>
    </row>
    <row r="73" spans="2:9" x14ac:dyDescent="0.25">
      <c r="B73" s="74" t="s">
        <v>131</v>
      </c>
      <c r="C73" s="75" t="s">
        <v>175</v>
      </c>
      <c r="D73" s="79"/>
      <c r="E73" s="72" t="s">
        <v>176</v>
      </c>
      <c r="F73" s="65">
        <v>133</v>
      </c>
      <c r="G73" s="76">
        <v>540</v>
      </c>
      <c r="H73" s="76">
        <v>450</v>
      </c>
      <c r="I73" s="5">
        <f t="shared" ref="I73:I102" si="1">SUM(H73/G73*100)</f>
        <v>83.333333333333343</v>
      </c>
    </row>
    <row r="74" spans="2:9" x14ac:dyDescent="0.25">
      <c r="B74" s="77">
        <v>3</v>
      </c>
      <c r="C74" s="78"/>
      <c r="D74" s="79"/>
      <c r="E74" s="79" t="s">
        <v>4</v>
      </c>
      <c r="F74" s="65">
        <v>133</v>
      </c>
      <c r="G74" s="76">
        <v>540</v>
      </c>
      <c r="H74" s="76">
        <v>450</v>
      </c>
      <c r="I74" s="5">
        <f t="shared" si="1"/>
        <v>83.333333333333343</v>
      </c>
    </row>
    <row r="75" spans="2:9" x14ac:dyDescent="0.25">
      <c r="B75" s="77">
        <v>32</v>
      </c>
      <c r="C75" s="78"/>
      <c r="D75" s="79"/>
      <c r="E75" s="79" t="s">
        <v>10</v>
      </c>
      <c r="F75" s="65">
        <v>133</v>
      </c>
      <c r="G75" s="76">
        <v>540</v>
      </c>
      <c r="H75" s="76">
        <v>450</v>
      </c>
      <c r="I75" s="5">
        <f t="shared" si="1"/>
        <v>83.333333333333343</v>
      </c>
    </row>
    <row r="76" spans="2:9" x14ac:dyDescent="0.25">
      <c r="B76" s="74" t="s">
        <v>177</v>
      </c>
      <c r="C76" s="75">
        <v>100017</v>
      </c>
      <c r="D76" s="79"/>
      <c r="E76" s="72" t="s">
        <v>178</v>
      </c>
      <c r="F76" s="73">
        <v>51970</v>
      </c>
      <c r="G76" s="20">
        <v>55000</v>
      </c>
      <c r="H76" s="20">
        <v>55214</v>
      </c>
      <c r="I76" s="5">
        <f t="shared" si="1"/>
        <v>100.38909090909091</v>
      </c>
    </row>
    <row r="77" spans="2:9" ht="25.5" x14ac:dyDescent="0.25">
      <c r="B77" s="74" t="s">
        <v>138</v>
      </c>
      <c r="C77" s="78"/>
      <c r="D77" s="79"/>
      <c r="E77" s="84" t="s">
        <v>168</v>
      </c>
      <c r="F77" s="65">
        <v>51970</v>
      </c>
      <c r="G77" s="76">
        <v>55000</v>
      </c>
      <c r="H77" s="76">
        <v>55214</v>
      </c>
      <c r="I77" s="5">
        <f t="shared" si="1"/>
        <v>100.38909090909091</v>
      </c>
    </row>
    <row r="78" spans="2:9" x14ac:dyDescent="0.25">
      <c r="B78" s="74" t="s">
        <v>131</v>
      </c>
      <c r="C78" s="75" t="s">
        <v>145</v>
      </c>
      <c r="D78" s="79"/>
      <c r="E78" s="84" t="s">
        <v>179</v>
      </c>
      <c r="F78" s="65">
        <v>51970</v>
      </c>
      <c r="G78" s="76">
        <v>55000</v>
      </c>
      <c r="H78" s="76">
        <v>55214</v>
      </c>
      <c r="I78" s="5">
        <f t="shared" si="1"/>
        <v>100.38909090909091</v>
      </c>
    </row>
    <row r="79" spans="2:9" ht="25.5" x14ac:dyDescent="0.25">
      <c r="B79" s="74" t="s">
        <v>131</v>
      </c>
      <c r="C79" s="75" t="s">
        <v>147</v>
      </c>
      <c r="D79" s="79"/>
      <c r="E79" s="72" t="s">
        <v>180</v>
      </c>
      <c r="F79" s="65">
        <v>51970</v>
      </c>
      <c r="G79" s="76">
        <v>55000</v>
      </c>
      <c r="H79" s="76">
        <v>55214</v>
      </c>
      <c r="I79" s="5">
        <f t="shared" si="1"/>
        <v>100.38909090909091</v>
      </c>
    </row>
    <row r="80" spans="2:9" x14ac:dyDescent="0.25">
      <c r="B80" s="77">
        <v>3</v>
      </c>
      <c r="C80" s="78"/>
      <c r="D80" s="79"/>
      <c r="E80" s="79" t="s">
        <v>4</v>
      </c>
      <c r="F80" s="65">
        <v>51970</v>
      </c>
      <c r="G80" s="76">
        <v>55000</v>
      </c>
      <c r="H80" s="76">
        <v>55214</v>
      </c>
      <c r="I80" s="5">
        <f t="shared" si="1"/>
        <v>100.38909090909091</v>
      </c>
    </row>
    <row r="81" spans="2:9" x14ac:dyDescent="0.25">
      <c r="B81" s="77">
        <v>31</v>
      </c>
      <c r="C81" s="78"/>
      <c r="D81" s="79"/>
      <c r="E81" s="79" t="s">
        <v>5</v>
      </c>
      <c r="F81" s="65">
        <v>51882</v>
      </c>
      <c r="G81" s="76">
        <v>54775</v>
      </c>
      <c r="H81" s="76">
        <v>55120</v>
      </c>
      <c r="I81" s="5">
        <f t="shared" si="1"/>
        <v>100.62984938384298</v>
      </c>
    </row>
    <row r="82" spans="2:9" x14ac:dyDescent="0.25">
      <c r="B82" s="77">
        <v>32</v>
      </c>
      <c r="C82" s="78"/>
      <c r="D82" s="79"/>
      <c r="E82" s="79" t="s">
        <v>10</v>
      </c>
      <c r="F82" s="65">
        <v>88</v>
      </c>
      <c r="G82" s="76">
        <v>225</v>
      </c>
      <c r="H82" s="76">
        <v>93.75</v>
      </c>
      <c r="I82" s="5">
        <f t="shared" si="1"/>
        <v>41.666666666666671</v>
      </c>
    </row>
    <row r="83" spans="2:9" x14ac:dyDescent="0.25">
      <c r="B83" s="74" t="s">
        <v>177</v>
      </c>
      <c r="C83" s="75">
        <v>100022</v>
      </c>
      <c r="D83" s="79"/>
      <c r="E83" s="72" t="s">
        <v>181</v>
      </c>
      <c r="F83" s="73">
        <v>25128</v>
      </c>
      <c r="G83" s="20">
        <v>18614</v>
      </c>
      <c r="H83" s="20">
        <v>18562</v>
      </c>
      <c r="I83" s="5">
        <f t="shared" si="1"/>
        <v>99.72064037820995</v>
      </c>
    </row>
    <row r="84" spans="2:9" ht="25.5" x14ac:dyDescent="0.25">
      <c r="B84" s="74" t="s">
        <v>138</v>
      </c>
      <c r="C84" s="78"/>
      <c r="D84" s="79"/>
      <c r="E84" s="72" t="s">
        <v>168</v>
      </c>
      <c r="F84" s="65">
        <v>25128</v>
      </c>
      <c r="G84" s="76">
        <v>18614</v>
      </c>
      <c r="H84" s="76">
        <v>18562</v>
      </c>
      <c r="I84" s="5">
        <f t="shared" si="1"/>
        <v>99.72064037820995</v>
      </c>
    </row>
    <row r="85" spans="2:9" x14ac:dyDescent="0.25">
      <c r="B85" s="74" t="s">
        <v>131</v>
      </c>
      <c r="C85" s="75" t="s">
        <v>141</v>
      </c>
      <c r="D85" s="79"/>
      <c r="E85" s="72" t="s">
        <v>169</v>
      </c>
      <c r="F85" s="65">
        <v>25128</v>
      </c>
      <c r="G85" s="76">
        <v>18614</v>
      </c>
      <c r="H85" s="76">
        <v>18562</v>
      </c>
      <c r="I85" s="5">
        <f t="shared" si="1"/>
        <v>99.72064037820995</v>
      </c>
    </row>
    <row r="86" spans="2:9" x14ac:dyDescent="0.25">
      <c r="B86" s="74" t="s">
        <v>131</v>
      </c>
      <c r="C86" s="75" t="s">
        <v>182</v>
      </c>
      <c r="D86" s="79"/>
      <c r="E86" s="72" t="s">
        <v>183</v>
      </c>
      <c r="F86" s="65">
        <v>25128</v>
      </c>
      <c r="G86" s="76">
        <v>18614</v>
      </c>
      <c r="H86" s="76">
        <v>18562</v>
      </c>
      <c r="I86" s="5">
        <f t="shared" si="1"/>
        <v>99.72064037820995</v>
      </c>
    </row>
    <row r="87" spans="2:9" x14ac:dyDescent="0.25">
      <c r="B87" s="77">
        <v>3</v>
      </c>
      <c r="C87" s="78"/>
      <c r="D87" s="79"/>
      <c r="E87" s="79" t="s">
        <v>4</v>
      </c>
      <c r="F87" s="65">
        <v>25128</v>
      </c>
      <c r="G87" s="76">
        <v>18614</v>
      </c>
      <c r="H87" s="76">
        <v>18562</v>
      </c>
      <c r="I87" s="5">
        <f t="shared" si="1"/>
        <v>99.72064037820995</v>
      </c>
    </row>
    <row r="88" spans="2:9" x14ac:dyDescent="0.25">
      <c r="B88" s="77">
        <v>32</v>
      </c>
      <c r="C88" s="78"/>
      <c r="D88" s="79"/>
      <c r="E88" s="79" t="s">
        <v>10</v>
      </c>
      <c r="F88" s="65">
        <v>25128</v>
      </c>
      <c r="G88" s="76">
        <v>18614</v>
      </c>
      <c r="H88" s="76">
        <v>18562</v>
      </c>
      <c r="I88" s="5">
        <f t="shared" si="1"/>
        <v>99.72064037820995</v>
      </c>
    </row>
    <row r="89" spans="2:9" ht="24" x14ac:dyDescent="0.25">
      <c r="B89" s="74" t="s">
        <v>184</v>
      </c>
      <c r="C89" s="85" t="s">
        <v>185</v>
      </c>
      <c r="D89" s="72">
        <v>100002</v>
      </c>
      <c r="E89" s="72" t="s">
        <v>186</v>
      </c>
      <c r="F89" s="73">
        <v>58750</v>
      </c>
      <c r="G89" s="20">
        <v>22186</v>
      </c>
      <c r="H89" s="20">
        <v>22157</v>
      </c>
      <c r="I89" s="5">
        <f t="shared" si="1"/>
        <v>99.869286937708466</v>
      </c>
    </row>
    <row r="90" spans="2:9" ht="25.5" x14ac:dyDescent="0.25">
      <c r="B90" s="74" t="s">
        <v>124</v>
      </c>
      <c r="C90" s="78"/>
      <c r="D90" s="79"/>
      <c r="E90" s="72" t="s">
        <v>125</v>
      </c>
      <c r="F90" s="65">
        <v>58750</v>
      </c>
      <c r="G90" s="76">
        <v>22186</v>
      </c>
      <c r="H90" s="76">
        <v>22157</v>
      </c>
      <c r="I90" s="5">
        <f t="shared" si="1"/>
        <v>99.869286937708466</v>
      </c>
    </row>
    <row r="91" spans="2:9" x14ac:dyDescent="0.25">
      <c r="B91" s="74" t="s">
        <v>131</v>
      </c>
      <c r="C91" s="75" t="s">
        <v>154</v>
      </c>
      <c r="D91" s="79"/>
      <c r="E91" s="72" t="s">
        <v>155</v>
      </c>
      <c r="F91" s="65">
        <v>58750</v>
      </c>
      <c r="G91" s="76">
        <v>22186</v>
      </c>
      <c r="H91" s="76">
        <v>22157</v>
      </c>
      <c r="I91" s="5">
        <f t="shared" si="1"/>
        <v>99.869286937708466</v>
      </c>
    </row>
    <row r="92" spans="2:9" x14ac:dyDescent="0.25">
      <c r="B92" s="77">
        <v>3</v>
      </c>
      <c r="C92" s="78"/>
      <c r="D92" s="79"/>
      <c r="E92" s="79" t="s">
        <v>4</v>
      </c>
      <c r="F92" s="65">
        <v>52874</v>
      </c>
      <c r="G92" s="76">
        <v>21186</v>
      </c>
      <c r="H92" s="76">
        <v>21186</v>
      </c>
      <c r="I92" s="5">
        <f t="shared" si="1"/>
        <v>100</v>
      </c>
    </row>
    <row r="93" spans="2:9" x14ac:dyDescent="0.25">
      <c r="B93" s="77">
        <v>32</v>
      </c>
      <c r="C93" s="78"/>
      <c r="D93" s="79"/>
      <c r="E93" s="79" t="s">
        <v>10</v>
      </c>
      <c r="F93" s="65">
        <v>52874</v>
      </c>
      <c r="G93" s="76">
        <v>21186</v>
      </c>
      <c r="H93" s="76">
        <v>21186</v>
      </c>
      <c r="I93" s="5">
        <f t="shared" si="1"/>
        <v>100</v>
      </c>
    </row>
    <row r="94" spans="2:9" x14ac:dyDescent="0.25">
      <c r="B94" s="77">
        <v>4</v>
      </c>
      <c r="C94" s="78"/>
      <c r="D94" s="79"/>
      <c r="E94" s="79" t="s">
        <v>187</v>
      </c>
      <c r="F94" s="65">
        <v>5876</v>
      </c>
      <c r="G94" s="76">
        <v>1000</v>
      </c>
      <c r="H94" s="76">
        <v>971.5</v>
      </c>
      <c r="I94" s="5">
        <f t="shared" si="1"/>
        <v>97.15</v>
      </c>
    </row>
    <row r="95" spans="2:9" x14ac:dyDescent="0.25">
      <c r="B95" s="77">
        <v>42</v>
      </c>
      <c r="C95" s="78"/>
      <c r="D95" s="79"/>
      <c r="E95" s="79" t="s">
        <v>171</v>
      </c>
      <c r="F95" s="65">
        <v>5876</v>
      </c>
      <c r="G95" s="76">
        <v>1000</v>
      </c>
      <c r="H95" s="76">
        <v>972</v>
      </c>
      <c r="I95" s="5">
        <f t="shared" si="1"/>
        <v>97.2</v>
      </c>
    </row>
    <row r="96" spans="2:9" x14ac:dyDescent="0.25">
      <c r="B96" s="129" t="s">
        <v>188</v>
      </c>
      <c r="C96" s="130"/>
      <c r="D96" s="131"/>
      <c r="E96" s="72" t="s">
        <v>189</v>
      </c>
      <c r="F96" s="73">
        <v>32508</v>
      </c>
      <c r="G96" s="20">
        <v>54580</v>
      </c>
      <c r="H96" s="20">
        <v>54259</v>
      </c>
      <c r="I96" s="5">
        <f t="shared" si="1"/>
        <v>99.411872480762185</v>
      </c>
    </row>
    <row r="97" spans="2:9" ht="25.5" x14ac:dyDescent="0.25">
      <c r="B97" s="74" t="s">
        <v>138</v>
      </c>
      <c r="C97" s="75"/>
      <c r="D97" s="72"/>
      <c r="E97" s="72" t="s">
        <v>168</v>
      </c>
      <c r="F97" s="65">
        <v>32508</v>
      </c>
      <c r="G97" s="76">
        <v>54580</v>
      </c>
      <c r="H97" s="76">
        <v>54259</v>
      </c>
      <c r="I97" s="5">
        <f t="shared" si="1"/>
        <v>99.411872480762185</v>
      </c>
    </row>
    <row r="98" spans="2:9" x14ac:dyDescent="0.25">
      <c r="B98" s="132" t="s">
        <v>190</v>
      </c>
      <c r="C98" s="124"/>
      <c r="D98" s="125"/>
      <c r="E98" s="81" t="s">
        <v>169</v>
      </c>
      <c r="F98" s="65">
        <v>32508</v>
      </c>
      <c r="G98" s="76">
        <v>54580</v>
      </c>
      <c r="H98" s="76">
        <v>54259</v>
      </c>
      <c r="I98" s="5">
        <f t="shared" si="1"/>
        <v>99.411872480762185</v>
      </c>
    </row>
    <row r="99" spans="2:9" x14ac:dyDescent="0.25">
      <c r="B99" s="86" t="s">
        <v>131</v>
      </c>
      <c r="C99" s="87" t="s">
        <v>191</v>
      </c>
      <c r="D99" s="81"/>
      <c r="E99" s="81" t="s">
        <v>192</v>
      </c>
      <c r="F99" s="65">
        <v>32508</v>
      </c>
      <c r="G99" s="76">
        <v>54580</v>
      </c>
      <c r="H99" s="76">
        <v>54259</v>
      </c>
      <c r="I99" s="5">
        <f t="shared" si="1"/>
        <v>99.411872480762185</v>
      </c>
    </row>
    <row r="100" spans="2:9" x14ac:dyDescent="0.25">
      <c r="B100" s="126">
        <v>3</v>
      </c>
      <c r="C100" s="127"/>
      <c r="D100" s="128"/>
      <c r="E100" s="79" t="s">
        <v>4</v>
      </c>
      <c r="F100" s="65">
        <v>32508</v>
      </c>
      <c r="G100" s="76">
        <v>54580</v>
      </c>
      <c r="H100" s="76">
        <v>54259</v>
      </c>
      <c r="I100" s="5">
        <f t="shared" si="1"/>
        <v>99.411872480762185</v>
      </c>
    </row>
    <row r="101" spans="2:9" x14ac:dyDescent="0.25">
      <c r="B101" s="120">
        <v>31</v>
      </c>
      <c r="C101" s="121"/>
      <c r="D101" s="122"/>
      <c r="E101" s="79" t="s">
        <v>5</v>
      </c>
      <c r="F101" s="65">
        <v>29577</v>
      </c>
      <c r="G101" s="76">
        <v>50580</v>
      </c>
      <c r="H101" s="76">
        <v>50285</v>
      </c>
      <c r="I101" s="5">
        <f t="shared" si="1"/>
        <v>99.416765519968365</v>
      </c>
    </row>
    <row r="102" spans="2:9" x14ac:dyDescent="0.25">
      <c r="B102" s="88">
        <v>32</v>
      </c>
      <c r="C102" s="89"/>
      <c r="D102" s="90"/>
      <c r="E102" s="79" t="s">
        <v>10</v>
      </c>
      <c r="F102" s="65">
        <v>2931</v>
      </c>
      <c r="G102" s="76">
        <v>4000</v>
      </c>
      <c r="H102" s="76">
        <v>3974</v>
      </c>
      <c r="I102" s="5">
        <f t="shared" si="1"/>
        <v>99.350000000000009</v>
      </c>
    </row>
  </sheetData>
  <mergeCells count="12">
    <mergeCell ref="B14:D14"/>
    <mergeCell ref="B4:I4"/>
    <mergeCell ref="B6:E6"/>
    <mergeCell ref="B7:E7"/>
    <mergeCell ref="B2:I2"/>
    <mergeCell ref="B8:D8"/>
    <mergeCell ref="B101:D101"/>
    <mergeCell ref="B21:D21"/>
    <mergeCell ref="B22:D22"/>
    <mergeCell ref="B96:D96"/>
    <mergeCell ref="B98:D98"/>
    <mergeCell ref="B100:D100"/>
  </mergeCells>
  <pageMargins left="0.7" right="0.7" top="0.75" bottom="0.75" header="0.3" footer="0.3"/>
  <pageSetup paperSize="9" scale="4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2</vt:i4>
      </vt:variant>
    </vt:vector>
  </HeadingPairs>
  <TitlesOfParts>
    <vt:vector size="8" baseType="lpstr">
      <vt:lpstr>SAŽETAK</vt:lpstr>
      <vt:lpstr> Račun prihoda i rashoda</vt:lpstr>
      <vt:lpstr>Rashodi prema izvorima finan</vt:lpstr>
      <vt:lpstr>Rashodi prema funkcijskoj k </vt:lpstr>
      <vt:lpstr>POSEBNI DIO</vt:lpstr>
      <vt:lpstr>List1</vt:lpstr>
      <vt:lpstr>' Račun prihoda i rashoda'!Podrucje_ispisa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lastPrinted>2024-03-07T12:48:33Z</cp:lastPrinted>
  <dcterms:created xsi:type="dcterms:W3CDTF">2022-08-12T12:51:27Z</dcterms:created>
  <dcterms:modified xsi:type="dcterms:W3CDTF">2024-03-08T12:33:40Z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